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2024\январь\"/>
    </mc:Choice>
  </mc:AlternateContent>
  <bookViews>
    <workbookView xWindow="0" yWindow="0" windowWidth="28800" windowHeight="12300" tabRatio="794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externalReferences>
    <externalReference r:id="rId7"/>
  </externalReferences>
  <definedNames>
    <definedName name="_xlnm._FilterDatabase" localSheetId="2" hidden="1">'Выполнение работ'!$A$3:$O$70</definedName>
    <definedName name="_xlnm._FilterDatabase" localSheetId="3" hidden="1">'Финансирование '!$D$3:$D$275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'!$A$1:$AR$250</definedName>
  </definedNames>
  <calcPr calcId="152511" iterate="1"/>
</workbook>
</file>

<file path=xl/calcChain.xml><?xml version="1.0" encoding="utf-8"?>
<calcChain xmlns="http://schemas.openxmlformats.org/spreadsheetml/2006/main">
  <c r="G223" i="13" l="1"/>
  <c r="G224" i="13"/>
  <c r="G225" i="13"/>
  <c r="G226" i="13"/>
  <c r="G227" i="13"/>
  <c r="G228" i="13"/>
  <c r="G229" i="13"/>
  <c r="G230" i="13"/>
  <c r="G231" i="13"/>
  <c r="G232" i="13"/>
  <c r="G233" i="13"/>
  <c r="G234" i="13"/>
  <c r="G235" i="13"/>
  <c r="G236" i="13"/>
  <c r="G237" i="13"/>
  <c r="G238" i="13"/>
  <c r="G239" i="13"/>
  <c r="G240" i="13"/>
  <c r="G241" i="13"/>
  <c r="G222" i="13"/>
  <c r="I231" i="13" l="1"/>
  <c r="J231" i="13"/>
  <c r="K231" i="13"/>
  <c r="L231" i="13"/>
  <c r="M231" i="13"/>
  <c r="N231" i="13"/>
  <c r="O231" i="13"/>
  <c r="P231" i="13"/>
  <c r="Q231" i="13"/>
  <c r="R231" i="13"/>
  <c r="S231" i="13"/>
  <c r="T231" i="13"/>
  <c r="U231" i="13"/>
  <c r="V231" i="13"/>
  <c r="W231" i="13"/>
  <c r="X231" i="13"/>
  <c r="Y231" i="13"/>
  <c r="Z231" i="13"/>
  <c r="AA231" i="13"/>
  <c r="AB231" i="13"/>
  <c r="AC231" i="13"/>
  <c r="AD231" i="13"/>
  <c r="AE231" i="13"/>
  <c r="AF231" i="13"/>
  <c r="AG231" i="13"/>
  <c r="AH231" i="13"/>
  <c r="AI231" i="13"/>
  <c r="AJ231" i="13"/>
  <c r="AK231" i="13"/>
  <c r="AL231" i="13"/>
  <c r="AM231" i="13"/>
  <c r="AN231" i="13"/>
  <c r="AO231" i="13"/>
  <c r="AP231" i="13"/>
  <c r="AQ231" i="13"/>
  <c r="H232" i="13"/>
  <c r="I232" i="13"/>
  <c r="J232" i="13"/>
  <c r="K232" i="13"/>
  <c r="L232" i="13"/>
  <c r="M232" i="13"/>
  <c r="N232" i="13"/>
  <c r="O232" i="13"/>
  <c r="P232" i="13"/>
  <c r="Q232" i="13"/>
  <c r="R232" i="13"/>
  <c r="S232" i="13"/>
  <c r="T232" i="13"/>
  <c r="U232" i="13"/>
  <c r="V232" i="13"/>
  <c r="W232" i="13"/>
  <c r="X232" i="13"/>
  <c r="Y232" i="13"/>
  <c r="Z232" i="13"/>
  <c r="AA232" i="13"/>
  <c r="AB232" i="13"/>
  <c r="AC232" i="13"/>
  <c r="AD232" i="13"/>
  <c r="AE232" i="13"/>
  <c r="AF232" i="13"/>
  <c r="AG232" i="13"/>
  <c r="AH232" i="13"/>
  <c r="AI232" i="13"/>
  <c r="AJ232" i="13"/>
  <c r="AK232" i="13"/>
  <c r="AL232" i="13"/>
  <c r="AM232" i="13"/>
  <c r="AN232" i="13"/>
  <c r="AO232" i="13"/>
  <c r="AP232" i="13"/>
  <c r="AQ232" i="13"/>
  <c r="H233" i="13"/>
  <c r="I233" i="13"/>
  <c r="J233" i="13"/>
  <c r="K233" i="13"/>
  <c r="L233" i="13"/>
  <c r="M233" i="13"/>
  <c r="N233" i="13"/>
  <c r="O233" i="13"/>
  <c r="P233" i="13"/>
  <c r="Q233" i="13"/>
  <c r="R233" i="13"/>
  <c r="S233" i="13"/>
  <c r="T233" i="13"/>
  <c r="U233" i="13"/>
  <c r="V233" i="13"/>
  <c r="W233" i="13"/>
  <c r="X233" i="13"/>
  <c r="Y233" i="13"/>
  <c r="Z233" i="13"/>
  <c r="AA233" i="13"/>
  <c r="AB233" i="13"/>
  <c r="AC233" i="13"/>
  <c r="AD233" i="13"/>
  <c r="AE233" i="13"/>
  <c r="AF233" i="13"/>
  <c r="AG233" i="13"/>
  <c r="AH233" i="13"/>
  <c r="AI233" i="13"/>
  <c r="AJ233" i="13"/>
  <c r="AK233" i="13"/>
  <c r="AL233" i="13"/>
  <c r="AM233" i="13"/>
  <c r="AN233" i="13"/>
  <c r="AO233" i="13"/>
  <c r="AP233" i="13"/>
  <c r="AQ233" i="13"/>
  <c r="H236" i="13" l="1"/>
  <c r="I236" i="13"/>
  <c r="J236" i="13"/>
  <c r="K236" i="13"/>
  <c r="L236" i="13"/>
  <c r="M236" i="13"/>
  <c r="N236" i="13"/>
  <c r="O236" i="13"/>
  <c r="P236" i="13"/>
  <c r="Q236" i="13"/>
  <c r="R236" i="13"/>
  <c r="S236" i="13"/>
  <c r="T236" i="13"/>
  <c r="U236" i="13"/>
  <c r="V236" i="13"/>
  <c r="W236" i="13"/>
  <c r="X236" i="13"/>
  <c r="Y236" i="13"/>
  <c r="Z236" i="13"/>
  <c r="AA236" i="13"/>
  <c r="AB236" i="13"/>
  <c r="AC236" i="13"/>
  <c r="AD236" i="13"/>
  <c r="AE236" i="13"/>
  <c r="AF236" i="13"/>
  <c r="AG236" i="13"/>
  <c r="AH236" i="13"/>
  <c r="AI236" i="13"/>
  <c r="AJ236" i="13"/>
  <c r="AK236" i="13"/>
  <c r="AL236" i="13"/>
  <c r="AM236" i="13"/>
  <c r="AN236" i="13"/>
  <c r="AO236" i="13"/>
  <c r="AP236" i="13"/>
  <c r="AQ236" i="13"/>
  <c r="H237" i="13"/>
  <c r="I237" i="13"/>
  <c r="J237" i="13"/>
  <c r="K237" i="13"/>
  <c r="L237" i="13"/>
  <c r="M237" i="13"/>
  <c r="N237" i="13"/>
  <c r="O237" i="13"/>
  <c r="P237" i="13"/>
  <c r="Q237" i="13"/>
  <c r="R237" i="13"/>
  <c r="S237" i="13"/>
  <c r="T237" i="13"/>
  <c r="U237" i="13"/>
  <c r="V237" i="13"/>
  <c r="W237" i="13"/>
  <c r="X237" i="13"/>
  <c r="Y237" i="13"/>
  <c r="Z237" i="13"/>
  <c r="AA237" i="13"/>
  <c r="AB237" i="13"/>
  <c r="AC237" i="13"/>
  <c r="AD237" i="13"/>
  <c r="AE237" i="13"/>
  <c r="AF237" i="13"/>
  <c r="AG237" i="13"/>
  <c r="AH237" i="13"/>
  <c r="AI237" i="13"/>
  <c r="AJ237" i="13"/>
  <c r="AK237" i="13"/>
  <c r="AL237" i="13"/>
  <c r="AM237" i="13"/>
  <c r="AN237" i="13"/>
  <c r="AO237" i="13"/>
  <c r="AP237" i="13"/>
  <c r="AQ237" i="13"/>
  <c r="I235" i="13"/>
  <c r="J235" i="13"/>
  <c r="K235" i="13"/>
  <c r="L235" i="13"/>
  <c r="M235" i="13"/>
  <c r="N235" i="13"/>
  <c r="O235" i="13"/>
  <c r="P235" i="13"/>
  <c r="Q235" i="13"/>
  <c r="R235" i="13"/>
  <c r="S235" i="13"/>
  <c r="T235" i="13"/>
  <c r="U235" i="13"/>
  <c r="V235" i="13"/>
  <c r="W235" i="13"/>
  <c r="X235" i="13"/>
  <c r="Y235" i="13"/>
  <c r="Z235" i="13"/>
  <c r="AA235" i="13"/>
  <c r="AB235" i="13"/>
  <c r="AC235" i="13"/>
  <c r="AD235" i="13"/>
  <c r="AE235" i="13"/>
  <c r="AF235" i="13"/>
  <c r="AG235" i="13"/>
  <c r="AH235" i="13"/>
  <c r="AI235" i="13"/>
  <c r="AJ235" i="13"/>
  <c r="AK235" i="13"/>
  <c r="AL235" i="13"/>
  <c r="AM235" i="13"/>
  <c r="AN235" i="13"/>
  <c r="AO235" i="13"/>
  <c r="AP235" i="13"/>
  <c r="AQ235" i="13"/>
  <c r="H235" i="13"/>
  <c r="H223" i="13" l="1"/>
  <c r="H224" i="13"/>
  <c r="I224" i="13"/>
  <c r="J224" i="13"/>
  <c r="K224" i="13"/>
  <c r="L224" i="13"/>
  <c r="M224" i="13"/>
  <c r="N224" i="13"/>
  <c r="O224" i="13"/>
  <c r="P224" i="13"/>
  <c r="Q224" i="13"/>
  <c r="R224" i="13"/>
  <c r="S224" i="13"/>
  <c r="T224" i="13"/>
  <c r="U224" i="13"/>
  <c r="V224" i="13"/>
  <c r="W224" i="13"/>
  <c r="X224" i="13"/>
  <c r="Y224" i="13"/>
  <c r="Z224" i="13"/>
  <c r="AA224" i="13"/>
  <c r="AB224" i="13"/>
  <c r="AC224" i="13"/>
  <c r="AD224" i="13"/>
  <c r="AE224" i="13"/>
  <c r="AF224" i="13"/>
  <c r="AG224" i="13"/>
  <c r="AH224" i="13"/>
  <c r="AI224" i="13"/>
  <c r="AJ224" i="13"/>
  <c r="AK224" i="13"/>
  <c r="AL224" i="13"/>
  <c r="AM224" i="13"/>
  <c r="AN224" i="13"/>
  <c r="AO224" i="13"/>
  <c r="AP224" i="13"/>
  <c r="AQ224" i="13"/>
  <c r="H225" i="13"/>
  <c r="I225" i="13"/>
  <c r="J225" i="13"/>
  <c r="K225" i="13"/>
  <c r="L225" i="13"/>
  <c r="M225" i="13"/>
  <c r="N225" i="13"/>
  <c r="O225" i="13"/>
  <c r="P225" i="13"/>
  <c r="Q225" i="13"/>
  <c r="R225" i="13"/>
  <c r="S225" i="13"/>
  <c r="T225" i="13"/>
  <c r="U225" i="13"/>
  <c r="V225" i="13"/>
  <c r="W225" i="13"/>
  <c r="X225" i="13"/>
  <c r="Y225" i="13"/>
  <c r="Z225" i="13"/>
  <c r="AA225" i="13"/>
  <c r="AB225" i="13"/>
  <c r="AC225" i="13"/>
  <c r="AD225" i="13"/>
  <c r="AE225" i="13"/>
  <c r="AF225" i="13"/>
  <c r="AG225" i="13"/>
  <c r="AH225" i="13"/>
  <c r="AI225" i="13"/>
  <c r="AJ225" i="13"/>
  <c r="AK225" i="13"/>
  <c r="AL225" i="13"/>
  <c r="AM225" i="13"/>
  <c r="AN225" i="13"/>
  <c r="AO225" i="13"/>
  <c r="AP225" i="13"/>
  <c r="AQ225" i="13"/>
  <c r="I223" i="13"/>
  <c r="J223" i="13"/>
  <c r="K223" i="13"/>
  <c r="L223" i="13"/>
  <c r="M223" i="13"/>
  <c r="N223" i="13"/>
  <c r="O223" i="13"/>
  <c r="P223" i="13"/>
  <c r="Q223" i="13"/>
  <c r="R223" i="13"/>
  <c r="S223" i="13"/>
  <c r="T223" i="13"/>
  <c r="U223" i="13"/>
  <c r="V223" i="13"/>
  <c r="W223" i="13"/>
  <c r="X223" i="13"/>
  <c r="Y223" i="13"/>
  <c r="Z223" i="13"/>
  <c r="AA223" i="13"/>
  <c r="AB223" i="13"/>
  <c r="AC223" i="13"/>
  <c r="AD223" i="13"/>
  <c r="AE223" i="13"/>
  <c r="AF223" i="13"/>
  <c r="AG223" i="13"/>
  <c r="AH223" i="13"/>
  <c r="AI223" i="13"/>
  <c r="AJ223" i="13"/>
  <c r="AK223" i="13"/>
  <c r="AL223" i="13"/>
  <c r="AM223" i="13"/>
  <c r="AN223" i="13"/>
  <c r="AO223" i="13"/>
  <c r="AP223" i="13"/>
  <c r="AQ223" i="13"/>
  <c r="I136" i="13" l="1"/>
  <c r="J136" i="13"/>
  <c r="K136" i="13"/>
  <c r="L136" i="13"/>
  <c r="M136" i="13"/>
  <c r="N136" i="13"/>
  <c r="O136" i="13"/>
  <c r="P136" i="13"/>
  <c r="Q136" i="13"/>
  <c r="R136" i="13"/>
  <c r="S136" i="13"/>
  <c r="T136" i="13"/>
  <c r="U136" i="13"/>
  <c r="V136" i="13"/>
  <c r="W136" i="13"/>
  <c r="X136" i="13"/>
  <c r="Y136" i="13"/>
  <c r="Z136" i="13"/>
  <c r="AA136" i="13"/>
  <c r="AB136" i="13"/>
  <c r="AC136" i="13"/>
  <c r="AD136" i="13"/>
  <c r="AE136" i="13"/>
  <c r="AF136" i="13"/>
  <c r="AG136" i="13"/>
  <c r="AH136" i="13"/>
  <c r="AI136" i="13"/>
  <c r="AJ136" i="13"/>
  <c r="AK136" i="13"/>
  <c r="AL136" i="13"/>
  <c r="AM136" i="13"/>
  <c r="AN136" i="13"/>
  <c r="AO136" i="13"/>
  <c r="AP136" i="13"/>
  <c r="AQ136" i="13"/>
  <c r="H136" i="13"/>
  <c r="I139" i="13"/>
  <c r="I137" i="13"/>
  <c r="L21" i="17" l="1"/>
  <c r="F21" i="17"/>
  <c r="E21" i="17"/>
  <c r="AO234" i="13" l="1"/>
  <c r="AL234" i="13"/>
  <c r="AI234" i="13"/>
  <c r="AF234" i="13"/>
  <c r="AC234" i="13"/>
  <c r="Z234" i="13"/>
  <c r="W234" i="13"/>
  <c r="T234" i="13"/>
  <c r="Q234" i="13"/>
  <c r="N234" i="13"/>
  <c r="K234" i="13"/>
  <c r="AO230" i="13"/>
  <c r="AL230" i="13"/>
  <c r="AI230" i="13"/>
  <c r="AF230" i="13"/>
  <c r="AC230" i="13"/>
  <c r="Z230" i="13"/>
  <c r="W230" i="13"/>
  <c r="T230" i="13"/>
  <c r="Q230" i="13"/>
  <c r="N230" i="13"/>
  <c r="K230" i="13"/>
  <c r="H230" i="13"/>
  <c r="H234" i="13" l="1"/>
  <c r="H64" i="13"/>
  <c r="H65" i="13"/>
  <c r="E64" i="13"/>
  <c r="T83" i="13" l="1"/>
  <c r="AF79" i="13"/>
  <c r="E73" i="13"/>
  <c r="E72" i="13"/>
  <c r="E65" i="13"/>
  <c r="E62" i="13"/>
  <c r="E69" i="13"/>
  <c r="E68" i="13"/>
  <c r="W66" i="13"/>
  <c r="W64" i="13"/>
  <c r="W62" i="13" s="1"/>
  <c r="W65" i="13"/>
  <c r="E44" i="13" l="1"/>
  <c r="E43" i="13"/>
  <c r="E42" i="13"/>
  <c r="E39" i="13"/>
  <c r="AL38" i="13"/>
  <c r="AL39" i="13"/>
  <c r="AL40" i="13"/>
  <c r="AI39" i="13"/>
  <c r="AI40" i="13"/>
  <c r="AI41" i="13"/>
  <c r="E41" i="13" l="1"/>
  <c r="D23" i="14"/>
  <c r="E21" i="14"/>
  <c r="F22" i="14" l="1"/>
  <c r="E14" i="17" l="1"/>
  <c r="F14" i="17"/>
  <c r="E12" i="17" l="1"/>
  <c r="E13" i="17"/>
  <c r="E11" i="17"/>
  <c r="L19" i="17"/>
  <c r="F19" i="17"/>
  <c r="G19" i="17" s="1"/>
  <c r="L18" i="17"/>
  <c r="F18" i="17"/>
  <c r="F12" i="17" s="1"/>
  <c r="F17" i="17"/>
  <c r="F11" i="17" s="1"/>
  <c r="E16" i="17"/>
  <c r="L16" i="17"/>
  <c r="G18" i="17" l="1"/>
  <c r="F13" i="17"/>
  <c r="E10" i="17"/>
  <c r="G17" i="17"/>
  <c r="F16" i="17"/>
  <c r="G16" i="17" s="1"/>
  <c r="E23" i="14" l="1"/>
  <c r="D21" i="14"/>
  <c r="E19" i="14"/>
  <c r="D19" i="14"/>
  <c r="E17" i="14"/>
  <c r="D17" i="14"/>
  <c r="E16" i="14"/>
  <c r="D16" i="14"/>
  <c r="D9" i="14"/>
  <c r="E9" i="14"/>
  <c r="D10" i="14"/>
  <c r="E10" i="14"/>
  <c r="D11" i="14"/>
  <c r="E11" i="14"/>
  <c r="D12" i="14"/>
  <c r="E12" i="14"/>
  <c r="D13" i="14"/>
  <c r="E13" i="14"/>
  <c r="E14" i="14"/>
  <c r="E8" i="14"/>
  <c r="D8" i="14"/>
  <c r="F8" i="14" s="1"/>
  <c r="F27" i="13"/>
  <c r="E27" i="13"/>
  <c r="F26" i="13"/>
  <c r="E26" i="13"/>
  <c r="F25" i="13"/>
  <c r="E25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E24" i="13" l="1"/>
  <c r="F17" i="14"/>
  <c r="F19" i="14"/>
  <c r="F23" i="14"/>
  <c r="F12" i="14"/>
  <c r="F21" i="14"/>
  <c r="F16" i="14"/>
  <c r="F14" i="14"/>
  <c r="F13" i="14"/>
  <c r="F11" i="14"/>
  <c r="F10" i="14"/>
  <c r="F9" i="14"/>
  <c r="G25" i="13"/>
  <c r="G27" i="13"/>
  <c r="G26" i="13"/>
  <c r="F24" i="13"/>
  <c r="G24" i="13" s="1"/>
  <c r="H202" i="13"/>
  <c r="I202" i="13"/>
  <c r="J202" i="13"/>
  <c r="K202" i="13"/>
  <c r="L202" i="13"/>
  <c r="M202" i="13"/>
  <c r="N202" i="13"/>
  <c r="O202" i="13"/>
  <c r="P202" i="13"/>
  <c r="Q202" i="13"/>
  <c r="R202" i="13"/>
  <c r="S202" i="13"/>
  <c r="T202" i="13"/>
  <c r="U202" i="13"/>
  <c r="V202" i="13"/>
  <c r="W202" i="13"/>
  <c r="X202" i="13"/>
  <c r="Y202" i="13"/>
  <c r="Z202" i="13"/>
  <c r="AA202" i="13"/>
  <c r="AB202" i="13"/>
  <c r="AC202" i="13"/>
  <c r="AD202" i="13"/>
  <c r="AE202" i="13"/>
  <c r="AF202" i="13"/>
  <c r="AG202" i="13"/>
  <c r="AH202" i="13"/>
  <c r="AI202" i="13"/>
  <c r="AJ202" i="13"/>
  <c r="AK202" i="13"/>
  <c r="AL202" i="13"/>
  <c r="AM202" i="13"/>
  <c r="AN202" i="13"/>
  <c r="AO202" i="13"/>
  <c r="AP202" i="13"/>
  <c r="AQ202" i="13"/>
  <c r="H203" i="13"/>
  <c r="I203" i="13"/>
  <c r="J203" i="13"/>
  <c r="K203" i="13"/>
  <c r="L203" i="13"/>
  <c r="M203" i="13"/>
  <c r="N203" i="13"/>
  <c r="O203" i="13"/>
  <c r="P203" i="13"/>
  <c r="Q203" i="13"/>
  <c r="R203" i="13"/>
  <c r="S203" i="13"/>
  <c r="T203" i="13"/>
  <c r="U203" i="13"/>
  <c r="V203" i="13"/>
  <c r="W203" i="13"/>
  <c r="X203" i="13"/>
  <c r="Y203" i="13"/>
  <c r="Z203" i="13"/>
  <c r="AA203" i="13"/>
  <c r="AB203" i="13"/>
  <c r="AC203" i="13"/>
  <c r="AD203" i="13"/>
  <c r="AE203" i="13"/>
  <c r="AF203" i="13"/>
  <c r="AG203" i="13"/>
  <c r="AH203" i="13"/>
  <c r="AI203" i="13"/>
  <c r="AJ203" i="13"/>
  <c r="AK203" i="13"/>
  <c r="AL203" i="13"/>
  <c r="AM203" i="13"/>
  <c r="AN203" i="13"/>
  <c r="AO203" i="13"/>
  <c r="AP203" i="13"/>
  <c r="AQ203" i="13"/>
  <c r="H204" i="13"/>
  <c r="I204" i="13"/>
  <c r="J204" i="13"/>
  <c r="K204" i="13"/>
  <c r="L204" i="13"/>
  <c r="M204" i="13"/>
  <c r="N204" i="13"/>
  <c r="O204" i="13"/>
  <c r="P204" i="13"/>
  <c r="Q204" i="13"/>
  <c r="R204" i="13"/>
  <c r="S204" i="13"/>
  <c r="T204" i="13"/>
  <c r="U204" i="13"/>
  <c r="V204" i="13"/>
  <c r="W204" i="13"/>
  <c r="X204" i="13"/>
  <c r="Y204" i="13"/>
  <c r="Z204" i="13"/>
  <c r="AA204" i="13"/>
  <c r="AB204" i="13"/>
  <c r="AC204" i="13"/>
  <c r="AD204" i="13"/>
  <c r="AE204" i="13"/>
  <c r="AF204" i="13"/>
  <c r="AG204" i="13"/>
  <c r="AH204" i="13"/>
  <c r="AI204" i="13"/>
  <c r="AJ204" i="13"/>
  <c r="AK204" i="13"/>
  <c r="AL204" i="13"/>
  <c r="AM204" i="13"/>
  <c r="AN204" i="13"/>
  <c r="AO204" i="13"/>
  <c r="AP204" i="13"/>
  <c r="AQ204" i="13"/>
  <c r="I201" i="13"/>
  <c r="J201" i="13"/>
  <c r="K201" i="13"/>
  <c r="L201" i="13"/>
  <c r="M201" i="13"/>
  <c r="N201" i="13"/>
  <c r="O201" i="13"/>
  <c r="P201" i="13"/>
  <c r="Q201" i="13"/>
  <c r="R201" i="13"/>
  <c r="S201" i="13"/>
  <c r="T201" i="13"/>
  <c r="U201" i="13"/>
  <c r="V201" i="13"/>
  <c r="W201" i="13"/>
  <c r="X201" i="13"/>
  <c r="Y201" i="13"/>
  <c r="Z201" i="13"/>
  <c r="AA201" i="13"/>
  <c r="AB201" i="13"/>
  <c r="AC201" i="13"/>
  <c r="AD201" i="13"/>
  <c r="AE201" i="13"/>
  <c r="AF201" i="13"/>
  <c r="AG201" i="13"/>
  <c r="AH201" i="13"/>
  <c r="AI201" i="13"/>
  <c r="AJ201" i="13"/>
  <c r="AK201" i="13"/>
  <c r="AL201" i="13"/>
  <c r="AM201" i="13"/>
  <c r="AN201" i="13"/>
  <c r="AO201" i="13"/>
  <c r="AP201" i="13"/>
  <c r="AQ201" i="13"/>
  <c r="H201" i="13"/>
  <c r="F215" i="13"/>
  <c r="E215" i="13"/>
  <c r="F214" i="13"/>
  <c r="E214" i="13"/>
  <c r="F213" i="13"/>
  <c r="E213" i="13"/>
  <c r="AQ212" i="13"/>
  <c r="AP212" i="13"/>
  <c r="AO212" i="13"/>
  <c r="AN212" i="13"/>
  <c r="AM212" i="13"/>
  <c r="AL212" i="13"/>
  <c r="AK212" i="13"/>
  <c r="AJ212" i="13"/>
  <c r="AI212" i="13"/>
  <c r="AH212" i="13"/>
  <c r="AG212" i="13"/>
  <c r="AF212" i="13"/>
  <c r="AE212" i="13"/>
  <c r="AD212" i="13"/>
  <c r="AC212" i="13"/>
  <c r="AB212" i="13"/>
  <c r="AA212" i="13"/>
  <c r="Z212" i="13"/>
  <c r="Y212" i="13"/>
  <c r="X212" i="13"/>
  <c r="W212" i="13"/>
  <c r="V212" i="13"/>
  <c r="U212" i="13"/>
  <c r="T212" i="13"/>
  <c r="S212" i="13"/>
  <c r="R212" i="13"/>
  <c r="Q212" i="13"/>
  <c r="P212" i="13"/>
  <c r="O212" i="13"/>
  <c r="N212" i="13"/>
  <c r="M212" i="13"/>
  <c r="L212" i="13"/>
  <c r="K212" i="13"/>
  <c r="J212" i="13"/>
  <c r="I212" i="13"/>
  <c r="H212" i="13"/>
  <c r="F211" i="13"/>
  <c r="E211" i="13"/>
  <c r="F210" i="13"/>
  <c r="E210" i="13"/>
  <c r="F209" i="13"/>
  <c r="E209" i="13"/>
  <c r="AQ208" i="13"/>
  <c r="AP208" i="13"/>
  <c r="AO208" i="13"/>
  <c r="AN208" i="13"/>
  <c r="AM208" i="13"/>
  <c r="AL208" i="13"/>
  <c r="AK208" i="13"/>
  <c r="AJ208" i="13"/>
  <c r="AI208" i="13"/>
  <c r="AH208" i="13"/>
  <c r="AG208" i="13"/>
  <c r="AF208" i="13"/>
  <c r="AE208" i="13"/>
  <c r="AD208" i="13"/>
  <c r="AC208" i="13"/>
  <c r="AB208" i="13"/>
  <c r="AA208" i="13"/>
  <c r="Z208" i="13"/>
  <c r="Y208" i="13"/>
  <c r="X208" i="13"/>
  <c r="W208" i="13"/>
  <c r="V208" i="13"/>
  <c r="U208" i="13"/>
  <c r="T208" i="13"/>
  <c r="S208" i="13"/>
  <c r="R208" i="13"/>
  <c r="Q208" i="13"/>
  <c r="P208" i="13"/>
  <c r="O208" i="13"/>
  <c r="N208" i="13"/>
  <c r="M208" i="13"/>
  <c r="L208" i="13"/>
  <c r="K208" i="13"/>
  <c r="J208" i="13"/>
  <c r="I208" i="13"/>
  <c r="H208" i="13"/>
  <c r="F207" i="13"/>
  <c r="E207" i="13"/>
  <c r="F206" i="13"/>
  <c r="E206" i="13"/>
  <c r="F205" i="13"/>
  <c r="E205" i="13"/>
  <c r="F194" i="13"/>
  <c r="E194" i="13"/>
  <c r="F193" i="13"/>
  <c r="E193" i="13"/>
  <c r="F192" i="13"/>
  <c r="E192" i="13"/>
  <c r="AQ191" i="13"/>
  <c r="AP191" i="13"/>
  <c r="AO191" i="13"/>
  <c r="AN191" i="13"/>
  <c r="AM191" i="13"/>
  <c r="AL191" i="13"/>
  <c r="AK191" i="13"/>
  <c r="AJ191" i="13"/>
  <c r="AI191" i="13"/>
  <c r="AH191" i="13"/>
  <c r="AG191" i="13"/>
  <c r="AF191" i="13"/>
  <c r="AE191" i="13"/>
  <c r="AD191" i="13"/>
  <c r="AC191" i="13"/>
  <c r="AB191" i="13"/>
  <c r="AA191" i="13"/>
  <c r="Z191" i="13"/>
  <c r="Y191" i="13"/>
  <c r="X191" i="13"/>
  <c r="W191" i="13"/>
  <c r="V191" i="13"/>
  <c r="U191" i="13"/>
  <c r="T191" i="13"/>
  <c r="S191" i="13"/>
  <c r="R191" i="13"/>
  <c r="Q191" i="13"/>
  <c r="P191" i="13"/>
  <c r="O191" i="13"/>
  <c r="N191" i="13"/>
  <c r="M191" i="13"/>
  <c r="L191" i="13"/>
  <c r="K191" i="13"/>
  <c r="J191" i="13"/>
  <c r="I191" i="13"/>
  <c r="H191" i="13"/>
  <c r="F190" i="13"/>
  <c r="E190" i="13"/>
  <c r="F189" i="13"/>
  <c r="E189" i="13"/>
  <c r="F188" i="13"/>
  <c r="E188" i="13"/>
  <c r="AQ187" i="13"/>
  <c r="AP187" i="13"/>
  <c r="AO187" i="13"/>
  <c r="AN187" i="13"/>
  <c r="AM187" i="13"/>
  <c r="AL187" i="13"/>
  <c r="AK187" i="13"/>
  <c r="AJ187" i="13"/>
  <c r="AI187" i="13"/>
  <c r="AH187" i="13"/>
  <c r="AG187" i="13"/>
  <c r="AF187" i="13"/>
  <c r="AE187" i="13"/>
  <c r="AD187" i="13"/>
  <c r="AC187" i="13"/>
  <c r="AB187" i="13"/>
  <c r="AA187" i="13"/>
  <c r="Z187" i="13"/>
  <c r="Y187" i="13"/>
  <c r="X187" i="13"/>
  <c r="W187" i="13"/>
  <c r="V187" i="13"/>
  <c r="U187" i="13"/>
  <c r="T187" i="13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F186" i="13"/>
  <c r="E186" i="13"/>
  <c r="F185" i="13"/>
  <c r="E185" i="13"/>
  <c r="F184" i="13"/>
  <c r="E184" i="13"/>
  <c r="AQ183" i="13"/>
  <c r="AP183" i="13"/>
  <c r="AO183" i="13"/>
  <c r="AN183" i="13"/>
  <c r="AM183" i="13"/>
  <c r="AL183" i="13"/>
  <c r="AK183" i="13"/>
  <c r="AJ183" i="13"/>
  <c r="AI183" i="13"/>
  <c r="AH183" i="13"/>
  <c r="AG183" i="13"/>
  <c r="AF183" i="13"/>
  <c r="AE183" i="13"/>
  <c r="AD183" i="13"/>
  <c r="AC183" i="13"/>
  <c r="AB183" i="13"/>
  <c r="AA183" i="13"/>
  <c r="Z183" i="13"/>
  <c r="Y183" i="13"/>
  <c r="X183" i="13"/>
  <c r="W183" i="13"/>
  <c r="V183" i="13"/>
  <c r="U183" i="13"/>
  <c r="T183" i="13"/>
  <c r="S183" i="13"/>
  <c r="R183" i="13"/>
  <c r="Q183" i="13"/>
  <c r="P183" i="13"/>
  <c r="O183" i="13"/>
  <c r="N183" i="13"/>
  <c r="M183" i="13"/>
  <c r="L183" i="13"/>
  <c r="K183" i="13"/>
  <c r="J183" i="13"/>
  <c r="I183" i="13"/>
  <c r="H183" i="13"/>
  <c r="F182" i="13"/>
  <c r="E182" i="13"/>
  <c r="F181" i="13"/>
  <c r="E181" i="13"/>
  <c r="F180" i="13"/>
  <c r="E180" i="13"/>
  <c r="AQ179" i="13"/>
  <c r="AP179" i="13"/>
  <c r="AO179" i="13"/>
  <c r="AN179" i="13"/>
  <c r="AM179" i="13"/>
  <c r="AL179" i="13"/>
  <c r="AK179" i="13"/>
  <c r="AJ179" i="13"/>
  <c r="AI179" i="13"/>
  <c r="AH179" i="13"/>
  <c r="AG179" i="13"/>
  <c r="AF179" i="13"/>
  <c r="AE179" i="13"/>
  <c r="AD179" i="13"/>
  <c r="AC179" i="13"/>
  <c r="AB179" i="13"/>
  <c r="AA179" i="13"/>
  <c r="Z179" i="13"/>
  <c r="Y179" i="13"/>
  <c r="X179" i="13"/>
  <c r="W179" i="13"/>
  <c r="V179" i="13"/>
  <c r="U179" i="13"/>
  <c r="T179" i="13"/>
  <c r="S179" i="13"/>
  <c r="R179" i="13"/>
  <c r="Q179" i="13"/>
  <c r="P179" i="13"/>
  <c r="O179" i="13"/>
  <c r="N179" i="13"/>
  <c r="M179" i="13"/>
  <c r="L179" i="13"/>
  <c r="K179" i="13"/>
  <c r="J179" i="13"/>
  <c r="I179" i="13"/>
  <c r="H179" i="13"/>
  <c r="AQ178" i="13"/>
  <c r="AQ198" i="13" s="1"/>
  <c r="AP178" i="13"/>
  <c r="AP198" i="13" s="1"/>
  <c r="AO178" i="13"/>
  <c r="AO198" i="13" s="1"/>
  <c r="AN178" i="13"/>
  <c r="AN198" i="13" s="1"/>
  <c r="AM178" i="13"/>
  <c r="AM198" i="13" s="1"/>
  <c r="AL178" i="13"/>
  <c r="AL198" i="13" s="1"/>
  <c r="AK178" i="13"/>
  <c r="AK198" i="13" s="1"/>
  <c r="AJ178" i="13"/>
  <c r="AJ198" i="13" s="1"/>
  <c r="AI178" i="13"/>
  <c r="AI198" i="13" s="1"/>
  <c r="AH178" i="13"/>
  <c r="AH198" i="13" s="1"/>
  <c r="AG178" i="13"/>
  <c r="AG198" i="13" s="1"/>
  <c r="AF178" i="13"/>
  <c r="AF198" i="13" s="1"/>
  <c r="AE178" i="13"/>
  <c r="AE198" i="13" s="1"/>
  <c r="AD178" i="13"/>
  <c r="AD198" i="13" s="1"/>
  <c r="AC178" i="13"/>
  <c r="AC198" i="13" s="1"/>
  <c r="AB178" i="13"/>
  <c r="AB198" i="13" s="1"/>
  <c r="AA178" i="13"/>
  <c r="AA198" i="13" s="1"/>
  <c r="Z178" i="13"/>
  <c r="Z198" i="13" s="1"/>
  <c r="Y178" i="13"/>
  <c r="Y198" i="13" s="1"/>
  <c r="X178" i="13"/>
  <c r="X198" i="13" s="1"/>
  <c r="W178" i="13"/>
  <c r="W198" i="13" s="1"/>
  <c r="V178" i="13"/>
  <c r="V198" i="13" s="1"/>
  <c r="U178" i="13"/>
  <c r="U198" i="13" s="1"/>
  <c r="T178" i="13"/>
  <c r="T198" i="13" s="1"/>
  <c r="S178" i="13"/>
  <c r="S198" i="13" s="1"/>
  <c r="R178" i="13"/>
  <c r="R198" i="13" s="1"/>
  <c r="Q178" i="13"/>
  <c r="Q198" i="13" s="1"/>
  <c r="P178" i="13"/>
  <c r="P198" i="13" s="1"/>
  <c r="O178" i="13"/>
  <c r="O198" i="13" s="1"/>
  <c r="N178" i="13"/>
  <c r="N198" i="13" s="1"/>
  <c r="M178" i="13"/>
  <c r="M198" i="13" s="1"/>
  <c r="L178" i="13"/>
  <c r="L198" i="13" s="1"/>
  <c r="K178" i="13"/>
  <c r="K198" i="13" s="1"/>
  <c r="J178" i="13"/>
  <c r="J198" i="13" s="1"/>
  <c r="I178" i="13"/>
  <c r="H178" i="13"/>
  <c r="H198" i="13" s="1"/>
  <c r="AQ177" i="13"/>
  <c r="AQ197" i="13" s="1"/>
  <c r="AP177" i="13"/>
  <c r="AO177" i="13"/>
  <c r="AO197" i="13" s="1"/>
  <c r="AN177" i="13"/>
  <c r="AN197" i="13" s="1"/>
  <c r="AM177" i="13"/>
  <c r="AM197" i="13" s="1"/>
  <c r="AL177" i="13"/>
  <c r="AL197" i="13" s="1"/>
  <c r="AK177" i="13"/>
  <c r="AK197" i="13" s="1"/>
  <c r="AJ177" i="13"/>
  <c r="AJ197" i="13" s="1"/>
  <c r="AI177" i="13"/>
  <c r="AI197" i="13" s="1"/>
  <c r="AH177" i="13"/>
  <c r="AG177" i="13"/>
  <c r="AG197" i="13" s="1"/>
  <c r="AF177" i="13"/>
  <c r="AF197" i="13" s="1"/>
  <c r="AE177" i="13"/>
  <c r="AE197" i="13" s="1"/>
  <c r="AD177" i="13"/>
  <c r="AD197" i="13" s="1"/>
  <c r="AC177" i="13"/>
  <c r="AC197" i="13" s="1"/>
  <c r="AB177" i="13"/>
  <c r="AB197" i="13" s="1"/>
  <c r="AA177" i="13"/>
  <c r="AA197" i="13" s="1"/>
  <c r="Z177" i="13"/>
  <c r="Y177" i="13"/>
  <c r="Y197" i="13" s="1"/>
  <c r="X177" i="13"/>
  <c r="X197" i="13" s="1"/>
  <c r="W177" i="13"/>
  <c r="W197" i="13" s="1"/>
  <c r="V177" i="13"/>
  <c r="V197" i="13" s="1"/>
  <c r="U177" i="13"/>
  <c r="U197" i="13" s="1"/>
  <c r="T177" i="13"/>
  <c r="T197" i="13" s="1"/>
  <c r="S177" i="13"/>
  <c r="S197" i="13" s="1"/>
  <c r="R177" i="13"/>
  <c r="Q177" i="13"/>
  <c r="Q197" i="13" s="1"/>
  <c r="P177" i="13"/>
  <c r="P197" i="13" s="1"/>
  <c r="O177" i="13"/>
  <c r="O197" i="13" s="1"/>
  <c r="N177" i="13"/>
  <c r="N197" i="13" s="1"/>
  <c r="M177" i="13"/>
  <c r="M197" i="13" s="1"/>
  <c r="L177" i="13"/>
  <c r="L197" i="13" s="1"/>
  <c r="K177" i="13"/>
  <c r="K197" i="13" s="1"/>
  <c r="J177" i="13"/>
  <c r="I177" i="13"/>
  <c r="I197" i="13" s="1"/>
  <c r="H177" i="13"/>
  <c r="AQ176" i="13"/>
  <c r="AQ196" i="13" s="1"/>
  <c r="AP176" i="13"/>
  <c r="AP196" i="13" s="1"/>
  <c r="AO176" i="13"/>
  <c r="AO196" i="13" s="1"/>
  <c r="AN176" i="13"/>
  <c r="AM176" i="13"/>
  <c r="AL176" i="13"/>
  <c r="AL196" i="13" s="1"/>
  <c r="AK176" i="13"/>
  <c r="AJ176" i="13"/>
  <c r="AJ196" i="13" s="1"/>
  <c r="AI176" i="13"/>
  <c r="AI196" i="13" s="1"/>
  <c r="AH176" i="13"/>
  <c r="AH196" i="13" s="1"/>
  <c r="AG176" i="13"/>
  <c r="AG196" i="13" s="1"/>
  <c r="AF176" i="13"/>
  <c r="AF196" i="13" s="1"/>
  <c r="AE176" i="13"/>
  <c r="AD176" i="13"/>
  <c r="AC176" i="13"/>
  <c r="AB176" i="13"/>
  <c r="AB196" i="13" s="1"/>
  <c r="AA176" i="13"/>
  <c r="AA196" i="13" s="1"/>
  <c r="Z176" i="13"/>
  <c r="Z196" i="13" s="1"/>
  <c r="Y176" i="13"/>
  <c r="Y196" i="13" s="1"/>
  <c r="X176" i="13"/>
  <c r="X196" i="13" s="1"/>
  <c r="W176" i="13"/>
  <c r="W196" i="13" s="1"/>
  <c r="V176" i="13"/>
  <c r="V196" i="13" s="1"/>
  <c r="U176" i="13"/>
  <c r="T176" i="13"/>
  <c r="S176" i="13"/>
  <c r="S196" i="13" s="1"/>
  <c r="R176" i="13"/>
  <c r="R196" i="13" s="1"/>
  <c r="Q176" i="13"/>
  <c r="Q196" i="13" s="1"/>
  <c r="P176" i="13"/>
  <c r="O176" i="13"/>
  <c r="N176" i="13"/>
  <c r="N196" i="13" s="1"/>
  <c r="M176" i="13"/>
  <c r="L176" i="13"/>
  <c r="K176" i="13"/>
  <c r="K196" i="13" s="1"/>
  <c r="J176" i="13"/>
  <c r="J196" i="13" s="1"/>
  <c r="I176" i="13"/>
  <c r="I196" i="13" s="1"/>
  <c r="H176" i="13"/>
  <c r="H196" i="13" s="1"/>
  <c r="AQ217" i="13" l="1"/>
  <c r="AQ239" i="13" s="1"/>
  <c r="AQ17" i="13"/>
  <c r="AI217" i="13"/>
  <c r="AI239" i="13" s="1"/>
  <c r="AI17" i="13"/>
  <c r="AA217" i="13"/>
  <c r="AA239" i="13" s="1"/>
  <c r="AA17" i="13"/>
  <c r="S217" i="13"/>
  <c r="S239" i="13" s="1"/>
  <c r="S17" i="13"/>
  <c r="K217" i="13"/>
  <c r="K239" i="13" s="1"/>
  <c r="K17" i="13"/>
  <c r="AP219" i="13"/>
  <c r="AP241" i="13" s="1"/>
  <c r="AP19" i="13"/>
  <c r="AH219" i="13"/>
  <c r="AH241" i="13" s="1"/>
  <c r="AH19" i="13"/>
  <c r="Z219" i="13"/>
  <c r="Z241" i="13" s="1"/>
  <c r="Z19" i="13"/>
  <c r="R219" i="13"/>
  <c r="R241" i="13" s="1"/>
  <c r="R19" i="13"/>
  <c r="J219" i="13"/>
  <c r="J241" i="13" s="1"/>
  <c r="J19" i="13"/>
  <c r="AL218" i="13"/>
  <c r="AL240" i="13" s="1"/>
  <c r="AL18" i="13"/>
  <c r="AD218" i="13"/>
  <c r="AD240" i="13" s="1"/>
  <c r="AD18" i="13"/>
  <c r="V218" i="13"/>
  <c r="V240" i="13" s="1"/>
  <c r="V18" i="13"/>
  <c r="N218" i="13"/>
  <c r="N240" i="13" s="1"/>
  <c r="N18" i="13"/>
  <c r="AP217" i="13"/>
  <c r="AP239" i="13" s="1"/>
  <c r="AP17" i="13"/>
  <c r="AH217" i="13"/>
  <c r="AH239" i="13" s="1"/>
  <c r="AH17" i="13"/>
  <c r="AH16" i="13" s="1"/>
  <c r="Z217" i="13"/>
  <c r="Z239" i="13" s="1"/>
  <c r="Z17" i="13"/>
  <c r="R217" i="13"/>
  <c r="R239" i="13" s="1"/>
  <c r="R17" i="13"/>
  <c r="J217" i="13"/>
  <c r="J239" i="13" s="1"/>
  <c r="J17" i="13"/>
  <c r="AO219" i="13"/>
  <c r="AO241" i="13" s="1"/>
  <c r="AO19" i="13"/>
  <c r="AO16" i="13" s="1"/>
  <c r="AG219" i="13"/>
  <c r="AG241" i="13" s="1"/>
  <c r="AG19" i="13"/>
  <c r="Y219" i="13"/>
  <c r="Y241" i="13" s="1"/>
  <c r="Y19" i="13"/>
  <c r="Q219" i="13"/>
  <c r="Q241" i="13" s="1"/>
  <c r="Q19" i="13"/>
  <c r="I219" i="13"/>
  <c r="I241" i="13" s="1"/>
  <c r="I19" i="13"/>
  <c r="AK218" i="13"/>
  <c r="AK240" i="13" s="1"/>
  <c r="AK18" i="13"/>
  <c r="AC218" i="13"/>
  <c r="AC240" i="13" s="1"/>
  <c r="AC18" i="13"/>
  <c r="U218" i="13"/>
  <c r="U240" i="13" s="1"/>
  <c r="U18" i="13"/>
  <c r="M218" i="13"/>
  <c r="M240" i="13" s="1"/>
  <c r="M18" i="13"/>
  <c r="M16" i="13" s="1"/>
  <c r="AO217" i="13"/>
  <c r="AO239" i="13" s="1"/>
  <c r="AO17" i="13"/>
  <c r="AG217" i="13"/>
  <c r="AG239" i="13" s="1"/>
  <c r="AG17" i="13"/>
  <c r="Y217" i="13"/>
  <c r="Y239" i="13" s="1"/>
  <c r="Y17" i="13"/>
  <c r="Q217" i="13"/>
  <c r="Q239" i="13" s="1"/>
  <c r="Q17" i="13"/>
  <c r="Q16" i="13" s="1"/>
  <c r="I217" i="13"/>
  <c r="I239" i="13" s="1"/>
  <c r="I17" i="13"/>
  <c r="AN219" i="13"/>
  <c r="AN241" i="13" s="1"/>
  <c r="AN19" i="13"/>
  <c r="AF219" i="13"/>
  <c r="AF241" i="13" s="1"/>
  <c r="AF19" i="13"/>
  <c r="X219" i="13"/>
  <c r="X241" i="13" s="1"/>
  <c r="X19" i="13"/>
  <c r="P219" i="13"/>
  <c r="P241" i="13" s="1"/>
  <c r="P19" i="13"/>
  <c r="H219" i="13"/>
  <c r="H241" i="13" s="1"/>
  <c r="H19" i="13"/>
  <c r="AJ218" i="13"/>
  <c r="AJ240" i="13" s="1"/>
  <c r="AJ18" i="13"/>
  <c r="AB218" i="13"/>
  <c r="AB240" i="13" s="1"/>
  <c r="AB18" i="13"/>
  <c r="T218" i="13"/>
  <c r="T240" i="13" s="1"/>
  <c r="T18" i="13"/>
  <c r="L218" i="13"/>
  <c r="L240" i="13" s="1"/>
  <c r="L18" i="13"/>
  <c r="AN217" i="13"/>
  <c r="AN239" i="13" s="1"/>
  <c r="AN17" i="13"/>
  <c r="AF217" i="13"/>
  <c r="AF239" i="13" s="1"/>
  <c r="AF17" i="13"/>
  <c r="AF16" i="13" s="1"/>
  <c r="X217" i="13"/>
  <c r="X239" i="13" s="1"/>
  <c r="X17" i="13"/>
  <c r="P217" i="13"/>
  <c r="P239" i="13" s="1"/>
  <c r="P17" i="13"/>
  <c r="AM219" i="13"/>
  <c r="AM241" i="13" s="1"/>
  <c r="AM19" i="13"/>
  <c r="AE219" i="13"/>
  <c r="AE241" i="13" s="1"/>
  <c r="AE19" i="13"/>
  <c r="W219" i="13"/>
  <c r="W241" i="13" s="1"/>
  <c r="W19" i="13"/>
  <c r="O219" i="13"/>
  <c r="O241" i="13" s="1"/>
  <c r="O19" i="13"/>
  <c r="AQ218" i="13"/>
  <c r="AQ240" i="13" s="1"/>
  <c r="AQ18" i="13"/>
  <c r="AI218" i="13"/>
  <c r="AI240" i="13" s="1"/>
  <c r="AI18" i="13"/>
  <c r="AA218" i="13"/>
  <c r="AA240" i="13" s="1"/>
  <c r="AA18" i="13"/>
  <c r="S218" i="13"/>
  <c r="S240" i="13" s="1"/>
  <c r="S18" i="13"/>
  <c r="K218" i="13"/>
  <c r="K240" i="13" s="1"/>
  <c r="K18" i="13"/>
  <c r="AM217" i="13"/>
  <c r="AM239" i="13" s="1"/>
  <c r="AM17" i="13"/>
  <c r="O217" i="13"/>
  <c r="O239" i="13" s="1"/>
  <c r="O17" i="13"/>
  <c r="AD219" i="13"/>
  <c r="AD241" i="13" s="1"/>
  <c r="AD19" i="13"/>
  <c r="N219" i="13"/>
  <c r="N241" i="13" s="1"/>
  <c r="N19" i="13"/>
  <c r="AP218" i="13"/>
  <c r="AP240" i="13" s="1"/>
  <c r="AP18" i="13"/>
  <c r="R218" i="13"/>
  <c r="R240" i="13" s="1"/>
  <c r="R18" i="13"/>
  <c r="AL217" i="13"/>
  <c r="AL239" i="13" s="1"/>
  <c r="AL17" i="13"/>
  <c r="AD217" i="13"/>
  <c r="AD239" i="13" s="1"/>
  <c r="AD17" i="13"/>
  <c r="V217" i="13"/>
  <c r="V239" i="13" s="1"/>
  <c r="V17" i="13"/>
  <c r="N217" i="13"/>
  <c r="N239" i="13" s="1"/>
  <c r="N17" i="13"/>
  <c r="AK219" i="13"/>
  <c r="AK241" i="13" s="1"/>
  <c r="AK19" i="13"/>
  <c r="AC219" i="13"/>
  <c r="AC241" i="13" s="1"/>
  <c r="AC19" i="13"/>
  <c r="U219" i="13"/>
  <c r="U241" i="13" s="1"/>
  <c r="U19" i="13"/>
  <c r="M219" i="13"/>
  <c r="M241" i="13" s="1"/>
  <c r="M19" i="13"/>
  <c r="AO218" i="13"/>
  <c r="AO240" i="13" s="1"/>
  <c r="AO18" i="13"/>
  <c r="AG218" i="13"/>
  <c r="AG240" i="13" s="1"/>
  <c r="AG238" i="13" s="1"/>
  <c r="AG18" i="13"/>
  <c r="Y218" i="13"/>
  <c r="Y240" i="13" s="1"/>
  <c r="Y238" i="13" s="1"/>
  <c r="Y18" i="13"/>
  <c r="Q218" i="13"/>
  <c r="Q240" i="13" s="1"/>
  <c r="Q18" i="13"/>
  <c r="I218" i="13"/>
  <c r="I240" i="13" s="1"/>
  <c r="I18" i="13"/>
  <c r="AE217" i="13"/>
  <c r="AE239" i="13" s="1"/>
  <c r="AE17" i="13"/>
  <c r="V219" i="13"/>
  <c r="V241" i="13" s="1"/>
  <c r="V19" i="13"/>
  <c r="Z218" i="13"/>
  <c r="Z240" i="13" s="1"/>
  <c r="Z18" i="13"/>
  <c r="AK217" i="13"/>
  <c r="AK239" i="13" s="1"/>
  <c r="AK238" i="13" s="1"/>
  <c r="AK17" i="13"/>
  <c r="AK16" i="13" s="1"/>
  <c r="AC217" i="13"/>
  <c r="AC239" i="13" s="1"/>
  <c r="AC238" i="13" s="1"/>
  <c r="AC17" i="13"/>
  <c r="U217" i="13"/>
  <c r="U239" i="13" s="1"/>
  <c r="U238" i="13" s="1"/>
  <c r="U17" i="13"/>
  <c r="M217" i="13"/>
  <c r="M239" i="13" s="1"/>
  <c r="M17" i="13"/>
  <c r="AJ219" i="13"/>
  <c r="AJ241" i="13" s="1"/>
  <c r="AJ19" i="13"/>
  <c r="AB219" i="13"/>
  <c r="AB241" i="13" s="1"/>
  <c r="AB19" i="13"/>
  <c r="T219" i="13"/>
  <c r="T241" i="13" s="1"/>
  <c r="T19" i="13"/>
  <c r="L219" i="13"/>
  <c r="L241" i="13" s="1"/>
  <c r="L19" i="13"/>
  <c r="AN218" i="13"/>
  <c r="AN240" i="13" s="1"/>
  <c r="AN18" i="13"/>
  <c r="AF218" i="13"/>
  <c r="AF240" i="13" s="1"/>
  <c r="AF18" i="13"/>
  <c r="X218" i="13"/>
  <c r="X240" i="13" s="1"/>
  <c r="X18" i="13"/>
  <c r="P218" i="13"/>
  <c r="P240" i="13" s="1"/>
  <c r="P18" i="13"/>
  <c r="H218" i="13"/>
  <c r="H240" i="13" s="1"/>
  <c r="H18" i="13"/>
  <c r="W217" i="13"/>
  <c r="W239" i="13" s="1"/>
  <c r="W17" i="13"/>
  <c r="AL219" i="13"/>
  <c r="AL241" i="13" s="1"/>
  <c r="AL19" i="13"/>
  <c r="AH218" i="13"/>
  <c r="AH240" i="13" s="1"/>
  <c r="AH18" i="13"/>
  <c r="J218" i="13"/>
  <c r="J240" i="13" s="1"/>
  <c r="J18" i="13"/>
  <c r="H217" i="13"/>
  <c r="H239" i="13" s="1"/>
  <c r="H17" i="13"/>
  <c r="AJ217" i="13"/>
  <c r="AJ239" i="13" s="1"/>
  <c r="AJ238" i="13" s="1"/>
  <c r="AJ17" i="13"/>
  <c r="AJ16" i="13" s="1"/>
  <c r="AB217" i="13"/>
  <c r="AB239" i="13" s="1"/>
  <c r="AB17" i="13"/>
  <c r="T217" i="13"/>
  <c r="T239" i="13" s="1"/>
  <c r="T17" i="13"/>
  <c r="L217" i="13"/>
  <c r="L239" i="13" s="1"/>
  <c r="L238" i="13" s="1"/>
  <c r="L17" i="13"/>
  <c r="L16" i="13" s="1"/>
  <c r="AQ219" i="13"/>
  <c r="AQ241" i="13" s="1"/>
  <c r="AQ238" i="13" s="1"/>
  <c r="AQ19" i="13"/>
  <c r="AQ16" i="13" s="1"/>
  <c r="AI219" i="13"/>
  <c r="AI241" i="13" s="1"/>
  <c r="AI19" i="13"/>
  <c r="AA219" i="13"/>
  <c r="AA241" i="13" s="1"/>
  <c r="AA238" i="13" s="1"/>
  <c r="AA19" i="13"/>
  <c r="AA16" i="13" s="1"/>
  <c r="S219" i="13"/>
  <c r="S241" i="13" s="1"/>
  <c r="S19" i="13"/>
  <c r="K219" i="13"/>
  <c r="K241" i="13" s="1"/>
  <c r="K238" i="13" s="1"/>
  <c r="K19" i="13"/>
  <c r="K16" i="13" s="1"/>
  <c r="AM218" i="13"/>
  <c r="AM240" i="13" s="1"/>
  <c r="AM18" i="13"/>
  <c r="AE218" i="13"/>
  <c r="AE240" i="13" s="1"/>
  <c r="AE18" i="13"/>
  <c r="W218" i="13"/>
  <c r="W240" i="13" s="1"/>
  <c r="W18" i="13"/>
  <c r="W16" i="13" s="1"/>
  <c r="O218" i="13"/>
  <c r="O240" i="13" s="1"/>
  <c r="O238" i="13" s="1"/>
  <c r="O18" i="13"/>
  <c r="O16" i="13" s="1"/>
  <c r="G215" i="13"/>
  <c r="G209" i="13"/>
  <c r="T175" i="13"/>
  <c r="L175" i="13"/>
  <c r="E212" i="13"/>
  <c r="T216" i="13"/>
  <c r="AB216" i="13"/>
  <c r="T200" i="13"/>
  <c r="AB200" i="13"/>
  <c r="L200" i="13"/>
  <c r="AH200" i="13"/>
  <c r="E191" i="13"/>
  <c r="G211" i="13"/>
  <c r="AD175" i="13"/>
  <c r="AJ200" i="13"/>
  <c r="AI175" i="13"/>
  <c r="AP200" i="13"/>
  <c r="G205" i="13"/>
  <c r="AF195" i="13"/>
  <c r="AN175" i="13"/>
  <c r="F177" i="13"/>
  <c r="P175" i="13"/>
  <c r="J200" i="13"/>
  <c r="X195" i="13"/>
  <c r="R200" i="13"/>
  <c r="R216" i="13"/>
  <c r="AP216" i="13"/>
  <c r="G210" i="13"/>
  <c r="K175" i="13"/>
  <c r="AJ175" i="13"/>
  <c r="E177" i="13"/>
  <c r="G185" i="13"/>
  <c r="L196" i="13"/>
  <c r="L195" i="13" s="1"/>
  <c r="G193" i="13"/>
  <c r="S200" i="13"/>
  <c r="E201" i="13"/>
  <c r="O200" i="13"/>
  <c r="W200" i="13"/>
  <c r="AE200" i="13"/>
  <c r="AM200" i="13"/>
  <c r="F203" i="13"/>
  <c r="L216" i="13"/>
  <c r="E176" i="13"/>
  <c r="W195" i="13"/>
  <c r="AE175" i="13"/>
  <c r="AM175" i="13"/>
  <c r="J175" i="13"/>
  <c r="R175" i="13"/>
  <c r="Z175" i="13"/>
  <c r="AH175" i="13"/>
  <c r="AP175" i="13"/>
  <c r="Z200" i="13"/>
  <c r="I200" i="13"/>
  <c r="Q200" i="13"/>
  <c r="Y200" i="13"/>
  <c r="AG200" i="13"/>
  <c r="AO200" i="13"/>
  <c r="G213" i="13"/>
  <c r="T196" i="13"/>
  <c r="T195" i="13" s="1"/>
  <c r="H200" i="13"/>
  <c r="AQ175" i="13"/>
  <c r="O175" i="13"/>
  <c r="Y195" i="13"/>
  <c r="AG195" i="13"/>
  <c r="AO195" i="13"/>
  <c r="S216" i="13"/>
  <c r="AA200" i="13"/>
  <c r="X200" i="13"/>
  <c r="AF200" i="13"/>
  <c r="AN200" i="13"/>
  <c r="G214" i="13"/>
  <c r="Q195" i="13"/>
  <c r="F178" i="13"/>
  <c r="K200" i="13"/>
  <c r="AI200" i="13"/>
  <c r="S175" i="13"/>
  <c r="U175" i="13"/>
  <c r="AA175" i="13"/>
  <c r="AB175" i="13"/>
  <c r="G181" i="13"/>
  <c r="G184" i="13"/>
  <c r="G192" i="13"/>
  <c r="F212" i="13"/>
  <c r="E204" i="13"/>
  <c r="G194" i="13"/>
  <c r="F187" i="13"/>
  <c r="G180" i="13"/>
  <c r="E208" i="13"/>
  <c r="F204" i="13"/>
  <c r="F208" i="13"/>
  <c r="E203" i="13"/>
  <c r="F201" i="13"/>
  <c r="E202" i="13"/>
  <c r="M200" i="13"/>
  <c r="M216" i="13"/>
  <c r="U200" i="13"/>
  <c r="AC216" i="13"/>
  <c r="AC200" i="13"/>
  <c r="AK200" i="13"/>
  <c r="AK216" i="13"/>
  <c r="F202" i="13"/>
  <c r="P200" i="13"/>
  <c r="AA216" i="13"/>
  <c r="AQ200" i="13"/>
  <c r="N200" i="13"/>
  <c r="V200" i="13"/>
  <c r="AD200" i="13"/>
  <c r="AL200" i="13"/>
  <c r="G206" i="13"/>
  <c r="H216" i="13"/>
  <c r="G207" i="13"/>
  <c r="N216" i="13"/>
  <c r="P216" i="13"/>
  <c r="F218" i="13"/>
  <c r="AN216" i="13"/>
  <c r="W216" i="13"/>
  <c r="Y216" i="13"/>
  <c r="AG216" i="13"/>
  <c r="F191" i="13"/>
  <c r="F179" i="13"/>
  <c r="G190" i="13"/>
  <c r="G189" i="13"/>
  <c r="G182" i="13"/>
  <c r="F183" i="13"/>
  <c r="G188" i="13"/>
  <c r="G186" i="13"/>
  <c r="AJ195" i="13"/>
  <c r="S195" i="13"/>
  <c r="AI195" i="13"/>
  <c r="E198" i="13"/>
  <c r="AQ195" i="13"/>
  <c r="M175" i="13"/>
  <c r="M196" i="13"/>
  <c r="M195" i="13" s="1"/>
  <c r="U196" i="13"/>
  <c r="U195" i="13" s="1"/>
  <c r="F176" i="13"/>
  <c r="AC196" i="13"/>
  <c r="AC195" i="13" s="1"/>
  <c r="AC175" i="13"/>
  <c r="AK175" i="13"/>
  <c r="AK196" i="13"/>
  <c r="AK195" i="13" s="1"/>
  <c r="AA195" i="13"/>
  <c r="N195" i="13"/>
  <c r="V195" i="13"/>
  <c r="AL195" i="13"/>
  <c r="AB195" i="13"/>
  <c r="K195" i="13"/>
  <c r="N175" i="13"/>
  <c r="AL175" i="13"/>
  <c r="W175" i="13"/>
  <c r="AD196" i="13"/>
  <c r="AD195" i="13" s="1"/>
  <c r="H175" i="13"/>
  <c r="X175" i="13"/>
  <c r="AF175" i="13"/>
  <c r="O196" i="13"/>
  <c r="O195" i="13" s="1"/>
  <c r="AE196" i="13"/>
  <c r="AE195" i="13" s="1"/>
  <c r="AM196" i="13"/>
  <c r="AM195" i="13" s="1"/>
  <c r="I175" i="13"/>
  <c r="Q175" i="13"/>
  <c r="Y175" i="13"/>
  <c r="AG175" i="13"/>
  <c r="AO175" i="13"/>
  <c r="E179" i="13"/>
  <c r="E183" i="13"/>
  <c r="E187" i="13"/>
  <c r="P196" i="13"/>
  <c r="P195" i="13" s="1"/>
  <c r="AN196" i="13"/>
  <c r="AN195" i="13" s="1"/>
  <c r="J197" i="13"/>
  <c r="J195" i="13" s="1"/>
  <c r="R197" i="13"/>
  <c r="R195" i="13" s="1"/>
  <c r="Z197" i="13"/>
  <c r="Z195" i="13" s="1"/>
  <c r="AH197" i="13"/>
  <c r="AH195" i="13" s="1"/>
  <c r="AP197" i="13"/>
  <c r="AP195" i="13" s="1"/>
  <c r="V175" i="13"/>
  <c r="H197" i="13"/>
  <c r="H195" i="13" s="1"/>
  <c r="E178" i="13"/>
  <c r="I198" i="13"/>
  <c r="F198" i="13" s="1"/>
  <c r="F169" i="13"/>
  <c r="E169" i="13"/>
  <c r="F168" i="13"/>
  <c r="E168" i="13"/>
  <c r="F167" i="13"/>
  <c r="E167" i="13"/>
  <c r="AQ166" i="13"/>
  <c r="AP166" i="13"/>
  <c r="AO166" i="13"/>
  <c r="AN166" i="13"/>
  <c r="AM166" i="13"/>
  <c r="AL166" i="13"/>
  <c r="AK166" i="13"/>
  <c r="AJ166" i="13"/>
  <c r="AI166" i="13"/>
  <c r="AH166" i="13"/>
  <c r="AG166" i="13"/>
  <c r="AF166" i="13"/>
  <c r="AE166" i="13"/>
  <c r="AD166" i="13"/>
  <c r="AC166" i="13"/>
  <c r="AB166" i="13"/>
  <c r="AA166" i="13"/>
  <c r="Z166" i="13"/>
  <c r="Y166" i="13"/>
  <c r="X166" i="13"/>
  <c r="W166" i="13"/>
  <c r="V166" i="13"/>
  <c r="U166" i="13"/>
  <c r="T166" i="13"/>
  <c r="S166" i="13"/>
  <c r="R166" i="13"/>
  <c r="Q166" i="13"/>
  <c r="P166" i="13"/>
  <c r="O166" i="13"/>
  <c r="N166" i="13"/>
  <c r="M166" i="13"/>
  <c r="L166" i="13"/>
  <c r="K166" i="13"/>
  <c r="J166" i="13"/>
  <c r="I166" i="13"/>
  <c r="H166" i="13"/>
  <c r="F165" i="13"/>
  <c r="E165" i="13"/>
  <c r="F164" i="13"/>
  <c r="E164" i="13"/>
  <c r="F163" i="13"/>
  <c r="E163" i="13"/>
  <c r="AQ162" i="13"/>
  <c r="AP162" i="13"/>
  <c r="AO162" i="13"/>
  <c r="AN162" i="13"/>
  <c r="AM162" i="13"/>
  <c r="AL162" i="13"/>
  <c r="AK162" i="13"/>
  <c r="AJ162" i="13"/>
  <c r="AI162" i="13"/>
  <c r="AH162" i="13"/>
  <c r="AG162" i="13"/>
  <c r="AF162" i="13"/>
  <c r="AE162" i="13"/>
  <c r="AD162" i="13"/>
  <c r="AC162" i="13"/>
  <c r="AB162" i="13"/>
  <c r="AA162" i="13"/>
  <c r="Z162" i="13"/>
  <c r="Y162" i="13"/>
  <c r="X162" i="13"/>
  <c r="W162" i="13"/>
  <c r="V162" i="13"/>
  <c r="U162" i="13"/>
  <c r="T162" i="13"/>
  <c r="S162" i="13"/>
  <c r="R162" i="13"/>
  <c r="Q162" i="13"/>
  <c r="P162" i="13"/>
  <c r="O162" i="13"/>
  <c r="N162" i="13"/>
  <c r="M162" i="13"/>
  <c r="L162" i="13"/>
  <c r="K162" i="13"/>
  <c r="J162" i="13"/>
  <c r="I162" i="13"/>
  <c r="H162" i="13"/>
  <c r="AQ161" i="13"/>
  <c r="AQ173" i="13" s="1"/>
  <c r="AP161" i="13"/>
  <c r="AP173" i="13" s="1"/>
  <c r="AO161" i="13"/>
  <c r="AO173" i="13" s="1"/>
  <c r="AN161" i="13"/>
  <c r="AN173" i="13" s="1"/>
  <c r="AM161" i="13"/>
  <c r="AM173" i="13" s="1"/>
  <c r="AL161" i="13"/>
  <c r="AL173" i="13" s="1"/>
  <c r="AK161" i="13"/>
  <c r="AK173" i="13" s="1"/>
  <c r="AJ161" i="13"/>
  <c r="AJ173" i="13" s="1"/>
  <c r="AI161" i="13"/>
  <c r="AI173" i="13" s="1"/>
  <c r="AH161" i="13"/>
  <c r="AH173" i="13" s="1"/>
  <c r="AG161" i="13"/>
  <c r="AG173" i="13" s="1"/>
  <c r="AF161" i="13"/>
  <c r="AF173" i="13" s="1"/>
  <c r="AE161" i="13"/>
  <c r="AE173" i="13" s="1"/>
  <c r="AD161" i="13"/>
  <c r="AD173" i="13" s="1"/>
  <c r="AC161" i="13"/>
  <c r="AC173" i="13" s="1"/>
  <c r="AB161" i="13"/>
  <c r="AB173" i="13" s="1"/>
  <c r="AA161" i="13"/>
  <c r="AA173" i="13" s="1"/>
  <c r="Z161" i="13"/>
  <c r="Z173" i="13" s="1"/>
  <c r="Y161" i="13"/>
  <c r="X161" i="13"/>
  <c r="X173" i="13" s="1"/>
  <c r="W161" i="13"/>
  <c r="W173" i="13" s="1"/>
  <c r="V161" i="13"/>
  <c r="V173" i="13" s="1"/>
  <c r="U161" i="13"/>
  <c r="U173" i="13" s="1"/>
  <c r="T161" i="13"/>
  <c r="T173" i="13" s="1"/>
  <c r="S161" i="13"/>
  <c r="S173" i="13" s="1"/>
  <c r="R161" i="13"/>
  <c r="R173" i="13" s="1"/>
  <c r="Q161" i="13"/>
  <c r="Q173" i="13" s="1"/>
  <c r="P161" i="13"/>
  <c r="P173" i="13" s="1"/>
  <c r="O161" i="13"/>
  <c r="O173" i="13" s="1"/>
  <c r="N161" i="13"/>
  <c r="N173" i="13" s="1"/>
  <c r="M161" i="13"/>
  <c r="M173" i="13" s="1"/>
  <c r="L161" i="13"/>
  <c r="L173" i="13" s="1"/>
  <c r="K161" i="13"/>
  <c r="K173" i="13" s="1"/>
  <c r="J161" i="13"/>
  <c r="J173" i="13" s="1"/>
  <c r="I161" i="13"/>
  <c r="I173" i="13" s="1"/>
  <c r="H173" i="13"/>
  <c r="AQ160" i="13"/>
  <c r="AQ172" i="13" s="1"/>
  <c r="AP160" i="13"/>
  <c r="AP172" i="13" s="1"/>
  <c r="AO160" i="13"/>
  <c r="AO172" i="13" s="1"/>
  <c r="AN160" i="13"/>
  <c r="AM160" i="13"/>
  <c r="AM172" i="13" s="1"/>
  <c r="AL160" i="13"/>
  <c r="AL172" i="13" s="1"/>
  <c r="AK160" i="13"/>
  <c r="AK172" i="13" s="1"/>
  <c r="AJ160" i="13"/>
  <c r="AJ172" i="13" s="1"/>
  <c r="AI160" i="13"/>
  <c r="AI172" i="13" s="1"/>
  <c r="AH160" i="13"/>
  <c r="AH172" i="13" s="1"/>
  <c r="AG160" i="13"/>
  <c r="AG172" i="13" s="1"/>
  <c r="AF160" i="13"/>
  <c r="AE160" i="13"/>
  <c r="AE172" i="13" s="1"/>
  <c r="AD160" i="13"/>
  <c r="AD172" i="13" s="1"/>
  <c r="AC160" i="13"/>
  <c r="AC172" i="13" s="1"/>
  <c r="AB160" i="13"/>
  <c r="AB172" i="13" s="1"/>
  <c r="AA160" i="13"/>
  <c r="AA172" i="13" s="1"/>
  <c r="Z160" i="13"/>
  <c r="Z172" i="13" s="1"/>
  <c r="Y160" i="13"/>
  <c r="Y172" i="13" s="1"/>
  <c r="X160" i="13"/>
  <c r="W160" i="13"/>
  <c r="W172" i="13" s="1"/>
  <c r="V160" i="13"/>
  <c r="V172" i="13" s="1"/>
  <c r="U160" i="13"/>
  <c r="T160" i="13"/>
  <c r="T172" i="13" s="1"/>
  <c r="S160" i="13"/>
  <c r="S172" i="13" s="1"/>
  <c r="R160" i="13"/>
  <c r="R172" i="13" s="1"/>
  <c r="Q160" i="13"/>
  <c r="Q172" i="13" s="1"/>
  <c r="P160" i="13"/>
  <c r="O160" i="13"/>
  <c r="O172" i="13" s="1"/>
  <c r="N160" i="13"/>
  <c r="N172" i="13" s="1"/>
  <c r="M160" i="13"/>
  <c r="L160" i="13"/>
  <c r="L172" i="13" s="1"/>
  <c r="K160" i="13"/>
  <c r="K172" i="13" s="1"/>
  <c r="J160" i="13"/>
  <c r="J172" i="13" s="1"/>
  <c r="I160" i="13"/>
  <c r="I172" i="13" s="1"/>
  <c r="AQ159" i="13"/>
  <c r="AQ171" i="13" s="1"/>
  <c r="AP159" i="13"/>
  <c r="AO159" i="13"/>
  <c r="AO171" i="13" s="1"/>
  <c r="AN159" i="13"/>
  <c r="AN171" i="13" s="1"/>
  <c r="AM159" i="13"/>
  <c r="AM171" i="13" s="1"/>
  <c r="AL159" i="13"/>
  <c r="AL171" i="13" s="1"/>
  <c r="AK159" i="13"/>
  <c r="AJ159" i="13"/>
  <c r="AJ171" i="13" s="1"/>
  <c r="AI159" i="13"/>
  <c r="AI171" i="13" s="1"/>
  <c r="AH159" i="13"/>
  <c r="AG159" i="13"/>
  <c r="AG171" i="13" s="1"/>
  <c r="AF159" i="13"/>
  <c r="AF171" i="13" s="1"/>
  <c r="AE159" i="13"/>
  <c r="AE171" i="13" s="1"/>
  <c r="AD159" i="13"/>
  <c r="AD171" i="13" s="1"/>
  <c r="AC159" i="13"/>
  <c r="AC171" i="13" s="1"/>
  <c r="AB159" i="13"/>
  <c r="AB171" i="13" s="1"/>
  <c r="AA159" i="13"/>
  <c r="AA171" i="13" s="1"/>
  <c r="Z159" i="13"/>
  <c r="Y159" i="13"/>
  <c r="Y171" i="13" s="1"/>
  <c r="X159" i="13"/>
  <c r="X171" i="13" s="1"/>
  <c r="W159" i="13"/>
  <c r="W171" i="13" s="1"/>
  <c r="V159" i="13"/>
  <c r="V171" i="13" s="1"/>
  <c r="U159" i="13"/>
  <c r="U171" i="13" s="1"/>
  <c r="T159" i="13"/>
  <c r="T171" i="13" s="1"/>
  <c r="S159" i="13"/>
  <c r="S171" i="13" s="1"/>
  <c r="R159" i="13"/>
  <c r="Q159" i="13"/>
  <c r="Q171" i="13" s="1"/>
  <c r="P159" i="13"/>
  <c r="P171" i="13" s="1"/>
  <c r="O159" i="13"/>
  <c r="O171" i="13" s="1"/>
  <c r="N159" i="13"/>
  <c r="N171" i="13" s="1"/>
  <c r="M159" i="13"/>
  <c r="M171" i="13" s="1"/>
  <c r="L159" i="13"/>
  <c r="L171" i="13" s="1"/>
  <c r="K159" i="13"/>
  <c r="K171" i="13" s="1"/>
  <c r="J159" i="13"/>
  <c r="I159" i="13"/>
  <c r="H159" i="13"/>
  <c r="H158" i="13" s="1"/>
  <c r="AF238" i="13" l="1"/>
  <c r="Q238" i="13"/>
  <c r="S238" i="13"/>
  <c r="E175" i="13"/>
  <c r="J216" i="13"/>
  <c r="F19" i="13"/>
  <c r="V238" i="13"/>
  <c r="I238" i="13"/>
  <c r="F241" i="13"/>
  <c r="AM216" i="13"/>
  <c r="AL216" i="13"/>
  <c r="K216" i="13"/>
  <c r="AH216" i="13"/>
  <c r="S16" i="13"/>
  <c r="E17" i="13"/>
  <c r="H16" i="13"/>
  <c r="AD16" i="13"/>
  <c r="AN16" i="13"/>
  <c r="U16" i="13"/>
  <c r="J16" i="13"/>
  <c r="AP16" i="13"/>
  <c r="V16" i="13"/>
  <c r="AE216" i="13"/>
  <c r="AD216" i="13"/>
  <c r="Z216" i="13"/>
  <c r="E240" i="13"/>
  <c r="H238" i="13"/>
  <c r="E239" i="13"/>
  <c r="W238" i="13"/>
  <c r="AD238" i="13"/>
  <c r="AN238" i="13"/>
  <c r="J238" i="13"/>
  <c r="AH238" i="13"/>
  <c r="V216" i="13"/>
  <c r="E219" i="13"/>
  <c r="AE16" i="13"/>
  <c r="T16" i="13"/>
  <c r="E18" i="13"/>
  <c r="F18" i="13"/>
  <c r="AL16" i="13"/>
  <c r="P16" i="13"/>
  <c r="E19" i="13"/>
  <c r="AC16" i="13"/>
  <c r="Y16" i="13"/>
  <c r="R16" i="13"/>
  <c r="AI16" i="13"/>
  <c r="O216" i="13"/>
  <c r="AE238" i="13"/>
  <c r="T238" i="13"/>
  <c r="F240" i="13"/>
  <c r="AO238" i="13"/>
  <c r="AL238" i="13"/>
  <c r="P238" i="13"/>
  <c r="E241" i="13"/>
  <c r="R238" i="13"/>
  <c r="AP238" i="13"/>
  <c r="U216" i="13"/>
  <c r="F219" i="13"/>
  <c r="AQ216" i="13"/>
  <c r="AM16" i="13"/>
  <c r="AB16" i="13"/>
  <c r="N16" i="13"/>
  <c r="X16" i="13"/>
  <c r="F17" i="13"/>
  <c r="I16" i="13"/>
  <c r="AG16" i="13"/>
  <c r="Z16" i="13"/>
  <c r="AO216" i="13"/>
  <c r="AF216" i="13"/>
  <c r="AJ216" i="13"/>
  <c r="AI216" i="13"/>
  <c r="AM238" i="13"/>
  <c r="AI238" i="13"/>
  <c r="AB238" i="13"/>
  <c r="M238" i="13"/>
  <c r="N238" i="13"/>
  <c r="F239" i="13"/>
  <c r="X238" i="13"/>
  <c r="Z238" i="13"/>
  <c r="J158" i="13"/>
  <c r="R158" i="13"/>
  <c r="Z158" i="13"/>
  <c r="AH158" i="13"/>
  <c r="AP158" i="13"/>
  <c r="G212" i="13"/>
  <c r="G169" i="13"/>
  <c r="G191" i="13"/>
  <c r="G177" i="13"/>
  <c r="Q216" i="13"/>
  <c r="G187" i="13"/>
  <c r="G203" i="13"/>
  <c r="G204" i="13"/>
  <c r="AK158" i="13"/>
  <c r="X216" i="13"/>
  <c r="E196" i="13"/>
  <c r="H171" i="13"/>
  <c r="F159" i="13"/>
  <c r="J171" i="13"/>
  <c r="AH171" i="13"/>
  <c r="E200" i="13"/>
  <c r="AK171" i="13"/>
  <c r="R171" i="13"/>
  <c r="AP171" i="13"/>
  <c r="I195" i="13"/>
  <c r="Z171" i="13"/>
  <c r="G208" i="13"/>
  <c r="G163" i="13"/>
  <c r="G167" i="13"/>
  <c r="G179" i="13"/>
  <c r="P158" i="13"/>
  <c r="X158" i="13"/>
  <c r="AF158" i="13"/>
  <c r="AN158" i="13"/>
  <c r="E166" i="13"/>
  <c r="G168" i="13"/>
  <c r="K158" i="13"/>
  <c r="G183" i="13"/>
  <c r="G202" i="13"/>
  <c r="G201" i="13"/>
  <c r="F200" i="13"/>
  <c r="E218" i="13"/>
  <c r="E217" i="13"/>
  <c r="F217" i="13"/>
  <c r="F216" i="13" s="1"/>
  <c r="I216" i="13"/>
  <c r="AB170" i="13"/>
  <c r="M158" i="13"/>
  <c r="U158" i="13"/>
  <c r="F173" i="13"/>
  <c r="Y158" i="13"/>
  <c r="J170" i="13"/>
  <c r="AJ170" i="13"/>
  <c r="S158" i="13"/>
  <c r="K170" i="13"/>
  <c r="S170" i="13"/>
  <c r="AA170" i="13"/>
  <c r="AQ170" i="13"/>
  <c r="E162" i="13"/>
  <c r="V158" i="13"/>
  <c r="AA158" i="13"/>
  <c r="AD158" i="13"/>
  <c r="AQ158" i="13"/>
  <c r="F160" i="13"/>
  <c r="F161" i="13"/>
  <c r="L170" i="13"/>
  <c r="AG170" i="13"/>
  <c r="AO170" i="13"/>
  <c r="F196" i="13"/>
  <c r="F197" i="13"/>
  <c r="G178" i="13"/>
  <c r="G176" i="13"/>
  <c r="F175" i="13"/>
  <c r="G175" i="13" s="1"/>
  <c r="E197" i="13"/>
  <c r="AL158" i="13"/>
  <c r="AI170" i="13"/>
  <c r="AI158" i="13"/>
  <c r="AC158" i="13"/>
  <c r="T170" i="13"/>
  <c r="Q170" i="13"/>
  <c r="E160" i="13"/>
  <c r="N158" i="13"/>
  <c r="G164" i="13"/>
  <c r="G165" i="13"/>
  <c r="E173" i="13"/>
  <c r="AC170" i="13"/>
  <c r="N170" i="13"/>
  <c r="V170" i="13"/>
  <c r="AD170" i="13"/>
  <c r="AL170" i="13"/>
  <c r="W170" i="13"/>
  <c r="AE170" i="13"/>
  <c r="AM170" i="13"/>
  <c r="O170" i="13"/>
  <c r="Y173" i="13"/>
  <c r="I158" i="13"/>
  <c r="Q158" i="13"/>
  <c r="AG158" i="13"/>
  <c r="AO158" i="13"/>
  <c r="E161" i="13"/>
  <c r="F162" i="13"/>
  <c r="F166" i="13"/>
  <c r="I171" i="13"/>
  <c r="L158" i="13"/>
  <c r="T158" i="13"/>
  <c r="AB158" i="13"/>
  <c r="AJ158" i="13"/>
  <c r="E159" i="13"/>
  <c r="M172" i="13"/>
  <c r="U172" i="13"/>
  <c r="O158" i="13"/>
  <c r="W158" i="13"/>
  <c r="AE158" i="13"/>
  <c r="AM158" i="13"/>
  <c r="H172" i="13"/>
  <c r="P172" i="13"/>
  <c r="X172" i="13"/>
  <c r="AF172" i="13"/>
  <c r="AN172" i="13"/>
  <c r="H131" i="13"/>
  <c r="I131" i="13"/>
  <c r="J131" i="13"/>
  <c r="K131" i="13"/>
  <c r="L131" i="13"/>
  <c r="M131" i="13"/>
  <c r="N131" i="13"/>
  <c r="O131" i="13"/>
  <c r="P131" i="13"/>
  <c r="Q131" i="13"/>
  <c r="R131" i="13"/>
  <c r="S131" i="13"/>
  <c r="T131" i="13"/>
  <c r="U131" i="13"/>
  <c r="V131" i="13"/>
  <c r="W131" i="13"/>
  <c r="X131" i="13"/>
  <c r="Y131" i="13"/>
  <c r="Z131" i="13"/>
  <c r="AA131" i="13"/>
  <c r="AB131" i="13"/>
  <c r="AC131" i="13"/>
  <c r="AD131" i="13"/>
  <c r="AE131" i="13"/>
  <c r="AF131" i="13"/>
  <c r="AG131" i="13"/>
  <c r="AH131" i="13"/>
  <c r="AI131" i="13"/>
  <c r="AJ131" i="13"/>
  <c r="AK131" i="13"/>
  <c r="AL131" i="13"/>
  <c r="AM131" i="13"/>
  <c r="AN131" i="13"/>
  <c r="AO131" i="13"/>
  <c r="AP131" i="13"/>
  <c r="AQ131" i="13"/>
  <c r="I130" i="13"/>
  <c r="J130" i="13"/>
  <c r="K130" i="13"/>
  <c r="L130" i="13"/>
  <c r="M130" i="13"/>
  <c r="N130" i="13"/>
  <c r="O130" i="13"/>
  <c r="P130" i="13"/>
  <c r="Q130" i="13"/>
  <c r="R130" i="13"/>
  <c r="S130" i="13"/>
  <c r="T130" i="13"/>
  <c r="U130" i="13"/>
  <c r="V130" i="13"/>
  <c r="W130" i="13"/>
  <c r="X130" i="13"/>
  <c r="Y130" i="13"/>
  <c r="Z130" i="13"/>
  <c r="AA130" i="13"/>
  <c r="AB130" i="13"/>
  <c r="AC130" i="13"/>
  <c r="AD130" i="13"/>
  <c r="AE130" i="13"/>
  <c r="AF130" i="13"/>
  <c r="AG130" i="13"/>
  <c r="AH130" i="13"/>
  <c r="AI130" i="13"/>
  <c r="AJ130" i="13"/>
  <c r="AK130" i="13"/>
  <c r="AL130" i="13"/>
  <c r="AM130" i="13"/>
  <c r="AN130" i="13"/>
  <c r="AO130" i="13"/>
  <c r="AP130" i="13"/>
  <c r="AQ130" i="13"/>
  <c r="H130" i="13"/>
  <c r="AQ146" i="13"/>
  <c r="AQ132" i="13" s="1"/>
  <c r="I146" i="13"/>
  <c r="I132" i="13" s="1"/>
  <c r="J146" i="13"/>
  <c r="J132" i="13" s="1"/>
  <c r="K146" i="13"/>
  <c r="K143" i="13" s="1"/>
  <c r="L146" i="13"/>
  <c r="L132" i="13" s="1"/>
  <c r="M146" i="13"/>
  <c r="M132" i="13" s="1"/>
  <c r="N146" i="13"/>
  <c r="N132" i="13" s="1"/>
  <c r="O146" i="13"/>
  <c r="O132" i="13" s="1"/>
  <c r="P146" i="13"/>
  <c r="P143" i="13" s="1"/>
  <c r="Q146" i="13"/>
  <c r="Q143" i="13" s="1"/>
  <c r="R146" i="13"/>
  <c r="R132" i="13" s="1"/>
  <c r="S146" i="13"/>
  <c r="S143" i="13" s="1"/>
  <c r="T146" i="13"/>
  <c r="T143" i="13" s="1"/>
  <c r="U146" i="13"/>
  <c r="U132" i="13" s="1"/>
  <c r="V146" i="13"/>
  <c r="V143" i="13" s="1"/>
  <c r="W146" i="13"/>
  <c r="W143" i="13" s="1"/>
  <c r="X146" i="13"/>
  <c r="X132" i="13" s="1"/>
  <c r="Y146" i="13"/>
  <c r="Y143" i="13" s="1"/>
  <c r="Z146" i="13"/>
  <c r="Z132" i="13" s="1"/>
  <c r="AA146" i="13"/>
  <c r="AA143" i="13" s="1"/>
  <c r="AB146" i="13"/>
  <c r="AB132" i="13" s="1"/>
  <c r="AC146" i="13"/>
  <c r="AC132" i="13" s="1"/>
  <c r="AD146" i="13"/>
  <c r="AD132" i="13" s="1"/>
  <c r="AE146" i="13"/>
  <c r="AE132" i="13" s="1"/>
  <c r="AF146" i="13"/>
  <c r="AF132" i="13" s="1"/>
  <c r="AG146" i="13"/>
  <c r="AG143" i="13" s="1"/>
  <c r="AH146" i="13"/>
  <c r="AH132" i="13" s="1"/>
  <c r="AI146" i="13"/>
  <c r="AI143" i="13" s="1"/>
  <c r="AJ146" i="13"/>
  <c r="AJ132" i="13" s="1"/>
  <c r="AK146" i="13"/>
  <c r="AK132" i="13" s="1"/>
  <c r="AL146" i="13"/>
  <c r="AL132" i="13" s="1"/>
  <c r="AM146" i="13"/>
  <c r="AM132" i="13" s="1"/>
  <c r="AN146" i="13"/>
  <c r="AN143" i="13" s="1"/>
  <c r="AO146" i="13"/>
  <c r="AO143" i="13" s="1"/>
  <c r="AP146" i="13"/>
  <c r="AP132" i="13" s="1"/>
  <c r="H146" i="13"/>
  <c r="AG38" i="13"/>
  <c r="AG50" i="13" s="1"/>
  <c r="AG39" i="13"/>
  <c r="AG51" i="13" s="1"/>
  <c r="AG40" i="13"/>
  <c r="AG41" i="13"/>
  <c r="AG45" i="13"/>
  <c r="AG54" i="13"/>
  <c r="AG58" i="13"/>
  <c r="AG63" i="13"/>
  <c r="AG71" i="13" s="1"/>
  <c r="AG64" i="13"/>
  <c r="AG72" i="13" s="1"/>
  <c r="AG65" i="13"/>
  <c r="AG73" i="13" s="1"/>
  <c r="AG66" i="13"/>
  <c r="AG76" i="13"/>
  <c r="AG92" i="13" s="1"/>
  <c r="AG77" i="13"/>
  <c r="AG93" i="13" s="1"/>
  <c r="AG78" i="13"/>
  <c r="AG94" i="13" s="1"/>
  <c r="AG79" i="13"/>
  <c r="AG83" i="13"/>
  <c r="AG87" i="13"/>
  <c r="AG96" i="13"/>
  <c r="AG101" i="13"/>
  <c r="AG102" i="13"/>
  <c r="AG103" i="13"/>
  <c r="AG105" i="13"/>
  <c r="AG110" i="13"/>
  <c r="AG227" i="13" s="1"/>
  <c r="AG111" i="13"/>
  <c r="AG228" i="13" s="1"/>
  <c r="AG112" i="13"/>
  <c r="AG229" i="13" s="1"/>
  <c r="AG113" i="13"/>
  <c r="AG117" i="13"/>
  <c r="AG122" i="13"/>
  <c r="AG123" i="13"/>
  <c r="AG124" i="13"/>
  <c r="AG125" i="13"/>
  <c r="AG133" i="13"/>
  <c r="E148" i="13"/>
  <c r="F148" i="13"/>
  <c r="E149" i="13"/>
  <c r="F149" i="13"/>
  <c r="E150" i="13"/>
  <c r="F150" i="13"/>
  <c r="E151" i="13"/>
  <c r="F151" i="13"/>
  <c r="E152" i="13"/>
  <c r="F152" i="13"/>
  <c r="F147" i="13"/>
  <c r="E147" i="13"/>
  <c r="E138" i="13"/>
  <c r="F138" i="13"/>
  <c r="F139" i="13"/>
  <c r="E140" i="13"/>
  <c r="F140" i="13"/>
  <c r="E141" i="13"/>
  <c r="F141" i="13"/>
  <c r="E142" i="13"/>
  <c r="F142" i="13"/>
  <c r="F137" i="13"/>
  <c r="H139" i="13"/>
  <c r="E139" i="13" s="1"/>
  <c r="H137" i="13"/>
  <c r="E137" i="13" s="1"/>
  <c r="F145" i="13"/>
  <c r="E145" i="13"/>
  <c r="F144" i="13"/>
  <c r="E144" i="13"/>
  <c r="AJ143" i="13"/>
  <c r="AH143" i="13"/>
  <c r="I143" i="13"/>
  <c r="H143" i="13"/>
  <c r="H123" i="13"/>
  <c r="I123" i="13"/>
  <c r="J123" i="13"/>
  <c r="K123" i="13"/>
  <c r="L123" i="13"/>
  <c r="M123" i="13"/>
  <c r="N123" i="13"/>
  <c r="O123" i="13"/>
  <c r="P123" i="13"/>
  <c r="Q123" i="13"/>
  <c r="R123" i="13"/>
  <c r="S123" i="13"/>
  <c r="T123" i="13"/>
  <c r="U123" i="13"/>
  <c r="V123" i="13"/>
  <c r="W123" i="13"/>
  <c r="X123" i="13"/>
  <c r="Y123" i="13"/>
  <c r="Z123" i="13"/>
  <c r="AA123" i="13"/>
  <c r="AB123" i="13"/>
  <c r="AC123" i="13"/>
  <c r="AD123" i="13"/>
  <c r="AE123" i="13"/>
  <c r="AF123" i="13"/>
  <c r="AH123" i="13"/>
  <c r="AI123" i="13"/>
  <c r="AJ123" i="13"/>
  <c r="AK123" i="13"/>
  <c r="AL123" i="13"/>
  <c r="AM123" i="13"/>
  <c r="AN123" i="13"/>
  <c r="AO123" i="13"/>
  <c r="AP123" i="13"/>
  <c r="AQ123" i="13"/>
  <c r="H124" i="13"/>
  <c r="I124" i="13"/>
  <c r="J124" i="13"/>
  <c r="K124" i="13"/>
  <c r="L124" i="13"/>
  <c r="M124" i="13"/>
  <c r="N124" i="13"/>
  <c r="O124" i="13"/>
  <c r="P124" i="13"/>
  <c r="Q124" i="13"/>
  <c r="R124" i="13"/>
  <c r="S124" i="13"/>
  <c r="T124" i="13"/>
  <c r="U124" i="13"/>
  <c r="V124" i="13"/>
  <c r="W124" i="13"/>
  <c r="X124" i="13"/>
  <c r="Y124" i="13"/>
  <c r="Z124" i="13"/>
  <c r="AA124" i="13"/>
  <c r="AB124" i="13"/>
  <c r="AC124" i="13"/>
  <c r="AD124" i="13"/>
  <c r="AE124" i="13"/>
  <c r="AF124" i="13"/>
  <c r="AH124" i="13"/>
  <c r="AI124" i="13"/>
  <c r="AJ124" i="13"/>
  <c r="AK124" i="13"/>
  <c r="AL124" i="13"/>
  <c r="AM124" i="13"/>
  <c r="AN124" i="13"/>
  <c r="AO124" i="13"/>
  <c r="AP124" i="13"/>
  <c r="AQ124" i="13"/>
  <c r="I122" i="13"/>
  <c r="J122" i="13"/>
  <c r="K122" i="13"/>
  <c r="L122" i="13"/>
  <c r="M122" i="13"/>
  <c r="N122" i="13"/>
  <c r="O122" i="13"/>
  <c r="P122" i="13"/>
  <c r="Q122" i="13"/>
  <c r="R122" i="13"/>
  <c r="S122" i="13"/>
  <c r="T122" i="13"/>
  <c r="U122" i="13"/>
  <c r="V122" i="13"/>
  <c r="W122" i="13"/>
  <c r="X122" i="13"/>
  <c r="Y122" i="13"/>
  <c r="Z122" i="13"/>
  <c r="AA122" i="13"/>
  <c r="AB122" i="13"/>
  <c r="AC122" i="13"/>
  <c r="AD122" i="13"/>
  <c r="AE122" i="13"/>
  <c r="AF122" i="13"/>
  <c r="AH122" i="13"/>
  <c r="AI122" i="13"/>
  <c r="AJ122" i="13"/>
  <c r="AK122" i="13"/>
  <c r="AL122" i="13"/>
  <c r="AM122" i="13"/>
  <c r="AN122" i="13"/>
  <c r="AO122" i="13"/>
  <c r="AP122" i="13"/>
  <c r="AQ122" i="13"/>
  <c r="H122" i="13"/>
  <c r="H111" i="13"/>
  <c r="H228" i="13" s="1"/>
  <c r="I111" i="13"/>
  <c r="I228" i="13" s="1"/>
  <c r="J111" i="13"/>
  <c r="J228" i="13" s="1"/>
  <c r="K111" i="13"/>
  <c r="K228" i="13" s="1"/>
  <c r="L111" i="13"/>
  <c r="L228" i="13" s="1"/>
  <c r="M111" i="13"/>
  <c r="M228" i="13" s="1"/>
  <c r="N111" i="13"/>
  <c r="N228" i="13" s="1"/>
  <c r="O111" i="13"/>
  <c r="O228" i="13" s="1"/>
  <c r="P111" i="13"/>
  <c r="P228" i="13" s="1"/>
  <c r="Q111" i="13"/>
  <c r="Q228" i="13" s="1"/>
  <c r="R111" i="13"/>
  <c r="R228" i="13" s="1"/>
  <c r="S111" i="13"/>
  <c r="S228" i="13" s="1"/>
  <c r="T111" i="13"/>
  <c r="T228" i="13" s="1"/>
  <c r="U111" i="13"/>
  <c r="U228" i="13" s="1"/>
  <c r="V111" i="13"/>
  <c r="V228" i="13" s="1"/>
  <c r="W111" i="13"/>
  <c r="W228" i="13" s="1"/>
  <c r="X111" i="13"/>
  <c r="X228" i="13" s="1"/>
  <c r="Y111" i="13"/>
  <c r="Y228" i="13" s="1"/>
  <c r="Z111" i="13"/>
  <c r="Z228" i="13" s="1"/>
  <c r="AA111" i="13"/>
  <c r="AA228" i="13" s="1"/>
  <c r="AB111" i="13"/>
  <c r="AB228" i="13" s="1"/>
  <c r="AC111" i="13"/>
  <c r="AC228" i="13" s="1"/>
  <c r="AD111" i="13"/>
  <c r="AD228" i="13" s="1"/>
  <c r="AE111" i="13"/>
  <c r="AE228" i="13" s="1"/>
  <c r="AF111" i="13"/>
  <c r="AF228" i="13" s="1"/>
  <c r="AH111" i="13"/>
  <c r="AH228" i="13" s="1"/>
  <c r="AI111" i="13"/>
  <c r="AI228" i="13" s="1"/>
  <c r="AJ111" i="13"/>
  <c r="AJ228" i="13" s="1"/>
  <c r="AK111" i="13"/>
  <c r="AK228" i="13" s="1"/>
  <c r="AL111" i="13"/>
  <c r="AL228" i="13" s="1"/>
  <c r="AM111" i="13"/>
  <c r="AM228" i="13" s="1"/>
  <c r="AN111" i="13"/>
  <c r="AN228" i="13" s="1"/>
  <c r="AO111" i="13"/>
  <c r="AO228" i="13" s="1"/>
  <c r="AP111" i="13"/>
  <c r="AP228" i="13" s="1"/>
  <c r="AQ111" i="13"/>
  <c r="AQ228" i="13" s="1"/>
  <c r="H112" i="13"/>
  <c r="H229" i="13" s="1"/>
  <c r="I112" i="13"/>
  <c r="I229" i="13" s="1"/>
  <c r="J112" i="13"/>
  <c r="J229" i="13" s="1"/>
  <c r="K112" i="13"/>
  <c r="K229" i="13" s="1"/>
  <c r="L112" i="13"/>
  <c r="L229" i="13" s="1"/>
  <c r="M112" i="13"/>
  <c r="M229" i="13" s="1"/>
  <c r="N112" i="13"/>
  <c r="N229" i="13" s="1"/>
  <c r="O112" i="13"/>
  <c r="O229" i="13" s="1"/>
  <c r="P112" i="13"/>
  <c r="P229" i="13" s="1"/>
  <c r="Q112" i="13"/>
  <c r="Q229" i="13" s="1"/>
  <c r="R112" i="13"/>
  <c r="R229" i="13" s="1"/>
  <c r="S112" i="13"/>
  <c r="S229" i="13" s="1"/>
  <c r="T112" i="13"/>
  <c r="T229" i="13" s="1"/>
  <c r="U112" i="13"/>
  <c r="U229" i="13" s="1"/>
  <c r="V112" i="13"/>
  <c r="V229" i="13" s="1"/>
  <c r="W112" i="13"/>
  <c r="W229" i="13" s="1"/>
  <c r="X112" i="13"/>
  <c r="X229" i="13" s="1"/>
  <c r="Y112" i="13"/>
  <c r="Y229" i="13" s="1"/>
  <c r="Z112" i="13"/>
  <c r="Z229" i="13" s="1"/>
  <c r="AA112" i="13"/>
  <c r="AA229" i="13" s="1"/>
  <c r="AA226" i="13" s="1"/>
  <c r="AB112" i="13"/>
  <c r="AB229" i="13" s="1"/>
  <c r="AC112" i="13"/>
  <c r="AC229" i="13" s="1"/>
  <c r="AD112" i="13"/>
  <c r="AD229" i="13" s="1"/>
  <c r="AE112" i="13"/>
  <c r="AE229" i="13" s="1"/>
  <c r="AF112" i="13"/>
  <c r="AF229" i="13" s="1"/>
  <c r="AH112" i="13"/>
  <c r="AH229" i="13" s="1"/>
  <c r="AI112" i="13"/>
  <c r="AI229" i="13" s="1"/>
  <c r="AJ112" i="13"/>
  <c r="AJ229" i="13" s="1"/>
  <c r="AK112" i="13"/>
  <c r="AK229" i="13" s="1"/>
  <c r="AL112" i="13"/>
  <c r="AL229" i="13" s="1"/>
  <c r="AM112" i="13"/>
  <c r="AM229" i="13" s="1"/>
  <c r="AN112" i="13"/>
  <c r="AN229" i="13" s="1"/>
  <c r="AO112" i="13"/>
  <c r="AO229" i="13" s="1"/>
  <c r="AP112" i="13"/>
  <c r="AP229" i="13" s="1"/>
  <c r="AQ112" i="13"/>
  <c r="AQ229" i="13" s="1"/>
  <c r="I110" i="13"/>
  <c r="I227" i="13" s="1"/>
  <c r="J110" i="13"/>
  <c r="J227" i="13" s="1"/>
  <c r="K110" i="13"/>
  <c r="K227" i="13" s="1"/>
  <c r="L110" i="13"/>
  <c r="L227" i="13" s="1"/>
  <c r="M110" i="13"/>
  <c r="M227" i="13" s="1"/>
  <c r="N110" i="13"/>
  <c r="N227" i="13" s="1"/>
  <c r="O110" i="13"/>
  <c r="O227" i="13" s="1"/>
  <c r="P110" i="13"/>
  <c r="P227" i="13" s="1"/>
  <c r="Q110" i="13"/>
  <c r="Q227" i="13" s="1"/>
  <c r="Q226" i="13" s="1"/>
  <c r="R110" i="13"/>
  <c r="R227" i="13" s="1"/>
  <c r="S110" i="13"/>
  <c r="S227" i="13" s="1"/>
  <c r="T110" i="13"/>
  <c r="T227" i="13" s="1"/>
  <c r="U110" i="13"/>
  <c r="U227" i="13" s="1"/>
  <c r="V110" i="13"/>
  <c r="V227" i="13" s="1"/>
  <c r="W110" i="13"/>
  <c r="W227" i="13" s="1"/>
  <c r="X110" i="13"/>
  <c r="X227" i="13" s="1"/>
  <c r="Y110" i="13"/>
  <c r="Y227" i="13" s="1"/>
  <c r="Y226" i="13" s="1"/>
  <c r="Z110" i="13"/>
  <c r="Z227" i="13" s="1"/>
  <c r="AA110" i="13"/>
  <c r="AA227" i="13" s="1"/>
  <c r="AB110" i="13"/>
  <c r="AB227" i="13" s="1"/>
  <c r="AC110" i="13"/>
  <c r="AC227" i="13" s="1"/>
  <c r="AD110" i="13"/>
  <c r="AD227" i="13" s="1"/>
  <c r="AE110" i="13"/>
  <c r="AE227" i="13" s="1"/>
  <c r="AF110" i="13"/>
  <c r="AF227" i="13" s="1"/>
  <c r="AF226" i="13" s="1"/>
  <c r="AH110" i="13"/>
  <c r="AH227" i="13" s="1"/>
  <c r="AH226" i="13" s="1"/>
  <c r="AI110" i="13"/>
  <c r="AI227" i="13" s="1"/>
  <c r="AJ110" i="13"/>
  <c r="AJ227" i="13" s="1"/>
  <c r="AK110" i="13"/>
  <c r="AK227" i="13" s="1"/>
  <c r="AL110" i="13"/>
  <c r="AL227" i="13" s="1"/>
  <c r="AM110" i="13"/>
  <c r="AM227" i="13" s="1"/>
  <c r="AN110" i="13"/>
  <c r="AN227" i="13" s="1"/>
  <c r="AO110" i="13"/>
  <c r="AO227" i="13" s="1"/>
  <c r="AO226" i="13" s="1"/>
  <c r="AP110" i="13"/>
  <c r="AP227" i="13" s="1"/>
  <c r="AP226" i="13" s="1"/>
  <c r="AQ110" i="13"/>
  <c r="AQ227" i="13" s="1"/>
  <c r="H110" i="13"/>
  <c r="H227" i="13" s="1"/>
  <c r="F136" i="13"/>
  <c r="F135" i="13"/>
  <c r="E135" i="13"/>
  <c r="F134" i="13"/>
  <c r="E134" i="13"/>
  <c r="AQ133" i="13"/>
  <c r="AP133" i="13"/>
  <c r="AO133" i="13"/>
  <c r="AN133" i="13"/>
  <c r="AM133" i="13"/>
  <c r="AL133" i="13"/>
  <c r="AK133" i="13"/>
  <c r="AJ133" i="13"/>
  <c r="AI133" i="13"/>
  <c r="AH133" i="13"/>
  <c r="AF133" i="13"/>
  <c r="AE133" i="13"/>
  <c r="AD133" i="13"/>
  <c r="AC133" i="13"/>
  <c r="AB133" i="13"/>
  <c r="AA133" i="13"/>
  <c r="Z133" i="13"/>
  <c r="Y133" i="13"/>
  <c r="X133" i="13"/>
  <c r="W133" i="13"/>
  <c r="V133" i="13"/>
  <c r="U133" i="13"/>
  <c r="T133" i="13"/>
  <c r="S133" i="13"/>
  <c r="R133" i="13"/>
  <c r="Q133" i="13"/>
  <c r="P133" i="13"/>
  <c r="O133" i="13"/>
  <c r="N133" i="13"/>
  <c r="M133" i="13"/>
  <c r="L133" i="13"/>
  <c r="K133" i="13"/>
  <c r="J133" i="13"/>
  <c r="I133" i="13"/>
  <c r="F128" i="13"/>
  <c r="E128" i="13"/>
  <c r="F127" i="13"/>
  <c r="E127" i="13"/>
  <c r="F126" i="13"/>
  <c r="E126" i="13"/>
  <c r="AQ125" i="13"/>
  <c r="AP125" i="13"/>
  <c r="AO125" i="13"/>
  <c r="AN125" i="13"/>
  <c r="AM125" i="13"/>
  <c r="AL125" i="13"/>
  <c r="AK125" i="13"/>
  <c r="AJ125" i="13"/>
  <c r="AI125" i="13"/>
  <c r="AH125" i="13"/>
  <c r="AF125" i="13"/>
  <c r="AE125" i="13"/>
  <c r="AD125" i="13"/>
  <c r="AC125" i="13"/>
  <c r="AB125" i="13"/>
  <c r="AA125" i="13"/>
  <c r="Z125" i="13"/>
  <c r="Y125" i="13"/>
  <c r="X125" i="13"/>
  <c r="W125" i="13"/>
  <c r="V125" i="13"/>
  <c r="U125" i="13"/>
  <c r="T125" i="13"/>
  <c r="S125" i="13"/>
  <c r="R125" i="13"/>
  <c r="Q125" i="13"/>
  <c r="P125" i="13"/>
  <c r="O125" i="13"/>
  <c r="N125" i="13"/>
  <c r="M125" i="13"/>
  <c r="L125" i="13"/>
  <c r="K125" i="13"/>
  <c r="J125" i="13"/>
  <c r="I125" i="13"/>
  <c r="H125" i="13"/>
  <c r="F120" i="13"/>
  <c r="E120" i="13"/>
  <c r="F119" i="13"/>
  <c r="E119" i="13"/>
  <c r="F118" i="13"/>
  <c r="E118" i="13"/>
  <c r="AQ117" i="13"/>
  <c r="AP117" i="13"/>
  <c r="AO117" i="13"/>
  <c r="AN117" i="13"/>
  <c r="AM117" i="13"/>
  <c r="AL117" i="13"/>
  <c r="AK117" i="13"/>
  <c r="AJ117" i="13"/>
  <c r="AI117" i="13"/>
  <c r="AH117" i="13"/>
  <c r="AF117" i="13"/>
  <c r="AE117" i="13"/>
  <c r="AD117" i="13"/>
  <c r="AC117" i="13"/>
  <c r="AB117" i="13"/>
  <c r="AA117" i="13"/>
  <c r="Z117" i="13"/>
  <c r="Y117" i="13"/>
  <c r="X117" i="13"/>
  <c r="W117" i="13"/>
  <c r="V117" i="13"/>
  <c r="U117" i="13"/>
  <c r="T117" i="13"/>
  <c r="S117" i="13"/>
  <c r="R117" i="13"/>
  <c r="Q117" i="13"/>
  <c r="P117" i="13"/>
  <c r="O117" i="13"/>
  <c r="N117" i="13"/>
  <c r="M117" i="13"/>
  <c r="L117" i="13"/>
  <c r="K117" i="13"/>
  <c r="J117" i="13"/>
  <c r="I117" i="13"/>
  <c r="H117" i="13"/>
  <c r="F116" i="13"/>
  <c r="E116" i="13"/>
  <c r="F115" i="13"/>
  <c r="E115" i="13"/>
  <c r="F114" i="13"/>
  <c r="E114" i="13"/>
  <c r="AQ113" i="13"/>
  <c r="AP113" i="13"/>
  <c r="AO113" i="13"/>
  <c r="AN113" i="13"/>
  <c r="AM113" i="13"/>
  <c r="AL113" i="13"/>
  <c r="AK113" i="13"/>
  <c r="AJ113" i="13"/>
  <c r="AI113" i="13"/>
  <c r="AH113" i="13"/>
  <c r="AF113" i="13"/>
  <c r="AE113" i="13"/>
  <c r="AD113" i="13"/>
  <c r="AC113" i="13"/>
  <c r="AB113" i="13"/>
  <c r="AA113" i="13"/>
  <c r="Z113" i="13"/>
  <c r="Y113" i="13"/>
  <c r="X113" i="13"/>
  <c r="W113" i="13"/>
  <c r="V113" i="13"/>
  <c r="U113" i="13"/>
  <c r="T113" i="13"/>
  <c r="S113" i="13"/>
  <c r="R113" i="13"/>
  <c r="Q113" i="13"/>
  <c r="P113" i="13"/>
  <c r="O113" i="13"/>
  <c r="N113" i="13"/>
  <c r="M113" i="13"/>
  <c r="L113" i="13"/>
  <c r="K113" i="13"/>
  <c r="J113" i="13"/>
  <c r="I113" i="13"/>
  <c r="H113" i="13"/>
  <c r="AO105" i="13"/>
  <c r="AE105" i="13"/>
  <c r="AA105" i="13"/>
  <c r="S105" i="13"/>
  <c r="K105" i="13"/>
  <c r="AI105" i="13"/>
  <c r="AB105" i="13"/>
  <c r="Q105" i="13"/>
  <c r="I105" i="13"/>
  <c r="H105" i="13"/>
  <c r="H102" i="13"/>
  <c r="I102" i="13"/>
  <c r="J102" i="13"/>
  <c r="K102" i="13"/>
  <c r="L102" i="13"/>
  <c r="M102" i="13"/>
  <c r="N102" i="13"/>
  <c r="O102" i="13"/>
  <c r="P102" i="13"/>
  <c r="Q102" i="13"/>
  <c r="R102" i="13"/>
  <c r="S102" i="13"/>
  <c r="T102" i="13"/>
  <c r="U102" i="13"/>
  <c r="V102" i="13"/>
  <c r="W102" i="13"/>
  <c r="X102" i="13"/>
  <c r="Y102" i="13"/>
  <c r="Z102" i="13"/>
  <c r="AA102" i="13"/>
  <c r="AB102" i="13"/>
  <c r="AC102" i="13"/>
  <c r="AD102" i="13"/>
  <c r="AE102" i="13"/>
  <c r="AF102" i="13"/>
  <c r="AH102" i="13"/>
  <c r="AI102" i="13"/>
  <c r="AI14" i="13" s="1"/>
  <c r="AJ102" i="13"/>
  <c r="AK102" i="13"/>
  <c r="AL102" i="13"/>
  <c r="AL14" i="13" s="1"/>
  <c r="AM102" i="13"/>
  <c r="AN102" i="13"/>
  <c r="AO102" i="13"/>
  <c r="AO14" i="13" s="1"/>
  <c r="AP102" i="13"/>
  <c r="AQ102" i="13"/>
  <c r="H103" i="13"/>
  <c r="I103" i="13"/>
  <c r="J103" i="13"/>
  <c r="K103" i="13"/>
  <c r="L103" i="13"/>
  <c r="M103" i="13"/>
  <c r="N103" i="13"/>
  <c r="O103" i="13"/>
  <c r="P103" i="13"/>
  <c r="Q103" i="13"/>
  <c r="R103" i="13"/>
  <c r="S103" i="13"/>
  <c r="T103" i="13"/>
  <c r="U103" i="13"/>
  <c r="V103" i="13"/>
  <c r="W103" i="13"/>
  <c r="X103" i="13"/>
  <c r="Y103" i="13"/>
  <c r="Z103" i="13"/>
  <c r="AA103" i="13"/>
  <c r="AB103" i="13"/>
  <c r="AC103" i="13"/>
  <c r="AD103" i="13"/>
  <c r="AE103" i="13"/>
  <c r="AF103" i="13"/>
  <c r="AH103" i="13"/>
  <c r="AI103" i="13"/>
  <c r="AJ103" i="13"/>
  <c r="AK103" i="13"/>
  <c r="AL103" i="13"/>
  <c r="AM103" i="13"/>
  <c r="AN103" i="13"/>
  <c r="AO103" i="13"/>
  <c r="AP103" i="13"/>
  <c r="AQ103" i="13"/>
  <c r="I101" i="13"/>
  <c r="J101" i="13"/>
  <c r="K101" i="13"/>
  <c r="L101" i="13"/>
  <c r="M101" i="13"/>
  <c r="N101" i="13"/>
  <c r="O101" i="13"/>
  <c r="P101" i="13"/>
  <c r="Q101" i="13"/>
  <c r="R101" i="13"/>
  <c r="S101" i="13"/>
  <c r="T101" i="13"/>
  <c r="U101" i="13"/>
  <c r="V101" i="13"/>
  <c r="W101" i="13"/>
  <c r="X101" i="13"/>
  <c r="Y101" i="13"/>
  <c r="Z101" i="13"/>
  <c r="AA101" i="13"/>
  <c r="AB101" i="13"/>
  <c r="AC101" i="13"/>
  <c r="AD101" i="13"/>
  <c r="AE101" i="13"/>
  <c r="AF101" i="13"/>
  <c r="AH101" i="13"/>
  <c r="AI101" i="13"/>
  <c r="AJ101" i="13"/>
  <c r="AK101" i="13"/>
  <c r="AL101" i="13"/>
  <c r="AM101" i="13"/>
  <c r="AN101" i="13"/>
  <c r="AO101" i="13"/>
  <c r="AP101" i="13"/>
  <c r="AQ101" i="13"/>
  <c r="H101" i="13"/>
  <c r="F99" i="13"/>
  <c r="AQ96" i="13"/>
  <c r="AP96" i="13"/>
  <c r="AO96" i="13"/>
  <c r="AK96" i="13"/>
  <c r="AA96" i="13"/>
  <c r="T96" i="13"/>
  <c r="S96" i="13"/>
  <c r="M96" i="13"/>
  <c r="K96" i="13"/>
  <c r="AN96" i="13"/>
  <c r="AJ96" i="13"/>
  <c r="AI96" i="13"/>
  <c r="AF96" i="13"/>
  <c r="AE96" i="13"/>
  <c r="Z96" i="13"/>
  <c r="Y96" i="13"/>
  <c r="U96" i="13"/>
  <c r="R96" i="13"/>
  <c r="Q96" i="13"/>
  <c r="L96" i="13"/>
  <c r="J96" i="13"/>
  <c r="I96" i="13"/>
  <c r="F90" i="13"/>
  <c r="E90" i="13"/>
  <c r="F89" i="13"/>
  <c r="E89" i="13"/>
  <c r="F88" i="13"/>
  <c r="E88" i="13"/>
  <c r="AQ87" i="13"/>
  <c r="AP87" i="13"/>
  <c r="AO87" i="13"/>
  <c r="AN87" i="13"/>
  <c r="AM87" i="13"/>
  <c r="AL87" i="13"/>
  <c r="AK87" i="13"/>
  <c r="AJ87" i="13"/>
  <c r="AI87" i="13"/>
  <c r="AH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F86" i="13"/>
  <c r="E86" i="13"/>
  <c r="F85" i="13"/>
  <c r="E85" i="13"/>
  <c r="F84" i="13"/>
  <c r="E84" i="13"/>
  <c r="AQ83" i="13"/>
  <c r="AP83" i="13"/>
  <c r="AO83" i="13"/>
  <c r="AN83" i="13"/>
  <c r="AM83" i="13"/>
  <c r="AK83" i="13"/>
  <c r="AJ83" i="13"/>
  <c r="AI83" i="13"/>
  <c r="AH83" i="13"/>
  <c r="AF83" i="13"/>
  <c r="AE83" i="13"/>
  <c r="AD83" i="13"/>
  <c r="AC83" i="13"/>
  <c r="AB83" i="13"/>
  <c r="AA83" i="13"/>
  <c r="Z83" i="13"/>
  <c r="Y83" i="13"/>
  <c r="X83" i="13"/>
  <c r="W83" i="13"/>
  <c r="V83" i="13"/>
  <c r="U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F82" i="13"/>
  <c r="E82" i="13"/>
  <c r="F81" i="13"/>
  <c r="E81" i="13"/>
  <c r="F80" i="13"/>
  <c r="E80" i="13"/>
  <c r="AQ79" i="13"/>
  <c r="AP79" i="13"/>
  <c r="AO79" i="13"/>
  <c r="AN79" i="13"/>
  <c r="AM79" i="13"/>
  <c r="AL79" i="13"/>
  <c r="AK79" i="13"/>
  <c r="AJ79" i="13"/>
  <c r="AI79" i="13"/>
  <c r="AH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AQ78" i="13"/>
  <c r="AQ94" i="13" s="1"/>
  <c r="AP78" i="13"/>
  <c r="AP94" i="13" s="1"/>
  <c r="AO78" i="13"/>
  <c r="AO94" i="13" s="1"/>
  <c r="AN78" i="13"/>
  <c r="AM78" i="13"/>
  <c r="AM94" i="13" s="1"/>
  <c r="AL78" i="13"/>
  <c r="AL94" i="13" s="1"/>
  <c r="AK78" i="13"/>
  <c r="AK94" i="13" s="1"/>
  <c r="AJ78" i="13"/>
  <c r="AI78" i="13"/>
  <c r="AI94" i="13" s="1"/>
  <c r="AH78" i="13"/>
  <c r="AH94" i="13" s="1"/>
  <c r="AF78" i="13"/>
  <c r="AF94" i="13" s="1"/>
  <c r="AE78" i="13"/>
  <c r="AE94" i="13" s="1"/>
  <c r="AD78" i="13"/>
  <c r="AD94" i="13" s="1"/>
  <c r="AC78" i="13"/>
  <c r="AC94" i="13" s="1"/>
  <c r="AB78" i="13"/>
  <c r="AB94" i="13" s="1"/>
  <c r="AA78" i="13"/>
  <c r="AA94" i="13" s="1"/>
  <c r="Z78" i="13"/>
  <c r="Y78" i="13"/>
  <c r="Y94" i="13" s="1"/>
  <c r="X78" i="13"/>
  <c r="X94" i="13" s="1"/>
  <c r="W78" i="13"/>
  <c r="W94" i="13" s="1"/>
  <c r="V78" i="13"/>
  <c r="V94" i="13" s="1"/>
  <c r="U78" i="13"/>
  <c r="U94" i="13" s="1"/>
  <c r="T78" i="13"/>
  <c r="T94" i="13" s="1"/>
  <c r="S78" i="13"/>
  <c r="S94" i="13" s="1"/>
  <c r="R78" i="13"/>
  <c r="Q78" i="13"/>
  <c r="Q94" i="13" s="1"/>
  <c r="P78" i="13"/>
  <c r="P94" i="13" s="1"/>
  <c r="O78" i="13"/>
  <c r="O94" i="13" s="1"/>
  <c r="N78" i="13"/>
  <c r="N94" i="13" s="1"/>
  <c r="M78" i="13"/>
  <c r="M94" i="13" s="1"/>
  <c r="L78" i="13"/>
  <c r="L94" i="13" s="1"/>
  <c r="K78" i="13"/>
  <c r="K94" i="13" s="1"/>
  <c r="J78" i="13"/>
  <c r="I78" i="13"/>
  <c r="H78" i="13"/>
  <c r="H94" i="13" s="1"/>
  <c r="AQ77" i="13"/>
  <c r="AQ93" i="13" s="1"/>
  <c r="AP77" i="13"/>
  <c r="AP93" i="13" s="1"/>
  <c r="AO77" i="13"/>
  <c r="AN77" i="13"/>
  <c r="AN93" i="13" s="1"/>
  <c r="AM77" i="13"/>
  <c r="AM93" i="13" s="1"/>
  <c r="AL77" i="13"/>
  <c r="AL93" i="13" s="1"/>
  <c r="AK77" i="13"/>
  <c r="AK93" i="13" s="1"/>
  <c r="AJ77" i="13"/>
  <c r="AJ93" i="13" s="1"/>
  <c r="AI77" i="13"/>
  <c r="AI93" i="13" s="1"/>
  <c r="AH77" i="13"/>
  <c r="AH93" i="13" s="1"/>
  <c r="AF77" i="13"/>
  <c r="AF93" i="13" s="1"/>
  <c r="AE77" i="13"/>
  <c r="AD77" i="13"/>
  <c r="AD93" i="13" s="1"/>
  <c r="AC77" i="13"/>
  <c r="AC93" i="13" s="1"/>
  <c r="AB77" i="13"/>
  <c r="AB93" i="13" s="1"/>
  <c r="AA77" i="13"/>
  <c r="Z77" i="13"/>
  <c r="Z93" i="13" s="1"/>
  <c r="Y77" i="13"/>
  <c r="Y93" i="13" s="1"/>
  <c r="X77" i="13"/>
  <c r="X93" i="13" s="1"/>
  <c r="W77" i="13"/>
  <c r="W93" i="13" s="1"/>
  <c r="V77" i="13"/>
  <c r="V93" i="13" s="1"/>
  <c r="U77" i="13"/>
  <c r="U93" i="13" s="1"/>
  <c r="T77" i="13"/>
  <c r="T93" i="13" s="1"/>
  <c r="S77" i="13"/>
  <c r="R77" i="13"/>
  <c r="R93" i="13" s="1"/>
  <c r="Q77" i="13"/>
  <c r="Q93" i="13" s="1"/>
  <c r="P77" i="13"/>
  <c r="P93" i="13" s="1"/>
  <c r="O77" i="13"/>
  <c r="O93" i="13" s="1"/>
  <c r="N77" i="13"/>
  <c r="N93" i="13" s="1"/>
  <c r="M77" i="13"/>
  <c r="M93" i="13" s="1"/>
  <c r="L77" i="13"/>
  <c r="L93" i="13" s="1"/>
  <c r="K77" i="13"/>
  <c r="J77" i="13"/>
  <c r="J93" i="13" s="1"/>
  <c r="I77" i="13"/>
  <c r="I93" i="13" s="1"/>
  <c r="H77" i="13"/>
  <c r="AQ76" i="13"/>
  <c r="AQ92" i="13" s="1"/>
  <c r="AP76" i="13"/>
  <c r="AO76" i="13"/>
  <c r="AO92" i="13" s="1"/>
  <c r="AN76" i="13"/>
  <c r="AN92" i="13" s="1"/>
  <c r="AM76" i="13"/>
  <c r="AM92" i="13" s="1"/>
  <c r="AL76" i="13"/>
  <c r="AK76" i="13"/>
  <c r="AK92" i="13" s="1"/>
  <c r="AJ76" i="13"/>
  <c r="AJ92" i="13" s="1"/>
  <c r="AI76" i="13"/>
  <c r="AI92" i="13" s="1"/>
  <c r="AH76" i="13"/>
  <c r="AH92" i="13" s="1"/>
  <c r="AF76" i="13"/>
  <c r="AE76" i="13"/>
  <c r="AE92" i="13" s="1"/>
  <c r="AD76" i="13"/>
  <c r="AD92" i="13" s="1"/>
  <c r="AC76" i="13"/>
  <c r="AC92" i="13" s="1"/>
  <c r="AB76" i="13"/>
  <c r="AA76" i="13"/>
  <c r="AA92" i="13" s="1"/>
  <c r="Z76" i="13"/>
  <c r="Z92" i="13" s="1"/>
  <c r="Y76" i="13"/>
  <c r="Y92" i="13" s="1"/>
  <c r="X76" i="13"/>
  <c r="X92" i="13" s="1"/>
  <c r="W76" i="13"/>
  <c r="W92" i="13" s="1"/>
  <c r="V76" i="13"/>
  <c r="U76" i="13"/>
  <c r="U92" i="13" s="1"/>
  <c r="T76" i="13"/>
  <c r="S76" i="13"/>
  <c r="S92" i="13" s="1"/>
  <c r="R76" i="13"/>
  <c r="R92" i="13" s="1"/>
  <c r="Q76" i="13"/>
  <c r="Q92" i="13" s="1"/>
  <c r="P76" i="13"/>
  <c r="P92" i="13" s="1"/>
  <c r="O76" i="13"/>
  <c r="O92" i="13" s="1"/>
  <c r="N76" i="13"/>
  <c r="M76" i="13"/>
  <c r="M92" i="13" s="1"/>
  <c r="L76" i="13"/>
  <c r="K76" i="13"/>
  <c r="K92" i="13" s="1"/>
  <c r="J76" i="13"/>
  <c r="J92" i="13" s="1"/>
  <c r="I76" i="13"/>
  <c r="I92" i="13" s="1"/>
  <c r="H76" i="13"/>
  <c r="H92" i="13" s="1"/>
  <c r="H72" i="13"/>
  <c r="I64" i="13"/>
  <c r="I72" i="13" s="1"/>
  <c r="J64" i="13"/>
  <c r="J72" i="13" s="1"/>
  <c r="K64" i="13"/>
  <c r="K72" i="13" s="1"/>
  <c r="L64" i="13"/>
  <c r="L72" i="13" s="1"/>
  <c r="M64" i="13"/>
  <c r="N64" i="13"/>
  <c r="O64" i="13"/>
  <c r="O72" i="13" s="1"/>
  <c r="P64" i="13"/>
  <c r="P72" i="13" s="1"/>
  <c r="Q64" i="13"/>
  <c r="Q72" i="13" s="1"/>
  <c r="R64" i="13"/>
  <c r="R72" i="13" s="1"/>
  <c r="S64" i="13"/>
  <c r="S72" i="13" s="1"/>
  <c r="T64" i="13"/>
  <c r="T72" i="13" s="1"/>
  <c r="U64" i="13"/>
  <c r="U72" i="13" s="1"/>
  <c r="V64" i="13"/>
  <c r="V72" i="13" s="1"/>
  <c r="W72" i="13"/>
  <c r="X64" i="13"/>
  <c r="X72" i="13" s="1"/>
  <c r="Y64" i="13"/>
  <c r="Y72" i="13" s="1"/>
  <c r="Z64" i="13"/>
  <c r="Z72" i="13" s="1"/>
  <c r="AA64" i="13"/>
  <c r="AA72" i="13" s="1"/>
  <c r="AB64" i="13"/>
  <c r="AB72" i="13" s="1"/>
  <c r="AC64" i="13"/>
  <c r="AC72" i="13" s="1"/>
  <c r="AD64" i="13"/>
  <c r="AD72" i="13" s="1"/>
  <c r="AE64" i="13"/>
  <c r="AE72" i="13" s="1"/>
  <c r="AF64" i="13"/>
  <c r="AF72" i="13" s="1"/>
  <c r="AH64" i="13"/>
  <c r="AH72" i="13" s="1"/>
  <c r="AI64" i="13"/>
  <c r="AI72" i="13" s="1"/>
  <c r="AJ64" i="13"/>
  <c r="AJ72" i="13" s="1"/>
  <c r="AK64" i="13"/>
  <c r="AK72" i="13" s="1"/>
  <c r="AL64" i="13"/>
  <c r="AM64" i="13"/>
  <c r="AM72" i="13" s="1"/>
  <c r="AN64" i="13"/>
  <c r="AN72" i="13" s="1"/>
  <c r="AO64" i="13"/>
  <c r="AO72" i="13" s="1"/>
  <c r="AP64" i="13"/>
  <c r="AP72" i="13" s="1"/>
  <c r="AQ64" i="13"/>
  <c r="AQ72" i="13" s="1"/>
  <c r="I65" i="13"/>
  <c r="J65" i="13"/>
  <c r="J73" i="13" s="1"/>
  <c r="K65" i="13"/>
  <c r="K73" i="13" s="1"/>
  <c r="L65" i="13"/>
  <c r="L73" i="13" s="1"/>
  <c r="M65" i="13"/>
  <c r="M73" i="13" s="1"/>
  <c r="N65" i="13"/>
  <c r="N73" i="13" s="1"/>
  <c r="O65" i="13"/>
  <c r="O73" i="13" s="1"/>
  <c r="P65" i="13"/>
  <c r="P73" i="13" s="1"/>
  <c r="Q65" i="13"/>
  <c r="R65" i="13"/>
  <c r="R73" i="13" s="1"/>
  <c r="S65" i="13"/>
  <c r="S73" i="13" s="1"/>
  <c r="T65" i="13"/>
  <c r="T73" i="13" s="1"/>
  <c r="U65" i="13"/>
  <c r="U73" i="13" s="1"/>
  <c r="V65" i="13"/>
  <c r="V73" i="13" s="1"/>
  <c r="W73" i="13"/>
  <c r="X65" i="13"/>
  <c r="X73" i="13" s="1"/>
  <c r="Y65" i="13"/>
  <c r="Z65" i="13"/>
  <c r="AA65" i="13"/>
  <c r="AA73" i="13" s="1"/>
  <c r="AB65" i="13"/>
  <c r="AB73" i="13" s="1"/>
  <c r="AC65" i="13"/>
  <c r="AC73" i="13" s="1"/>
  <c r="AD65" i="13"/>
  <c r="AD73" i="13" s="1"/>
  <c r="AE65" i="13"/>
  <c r="AE73" i="13" s="1"/>
  <c r="AF65" i="13"/>
  <c r="AF73" i="13" s="1"/>
  <c r="AH65" i="13"/>
  <c r="AH73" i="13" s="1"/>
  <c r="AI65" i="13"/>
  <c r="AJ65" i="13"/>
  <c r="AJ73" i="13" s="1"/>
  <c r="AK65" i="13"/>
  <c r="AK73" i="13" s="1"/>
  <c r="AL65" i="13"/>
  <c r="AL73" i="13" s="1"/>
  <c r="AM65" i="13"/>
  <c r="AM73" i="13" s="1"/>
  <c r="AN65" i="13"/>
  <c r="AN73" i="13" s="1"/>
  <c r="AO65" i="13"/>
  <c r="AO73" i="13" s="1"/>
  <c r="AP65" i="13"/>
  <c r="AP73" i="13" s="1"/>
  <c r="AQ65" i="13"/>
  <c r="AQ73" i="13" s="1"/>
  <c r="I63" i="13"/>
  <c r="I71" i="13" s="1"/>
  <c r="J63" i="13"/>
  <c r="J71" i="13" s="1"/>
  <c r="K63" i="13"/>
  <c r="K71" i="13" s="1"/>
  <c r="L63" i="13"/>
  <c r="L71" i="13" s="1"/>
  <c r="M63" i="13"/>
  <c r="M71" i="13" s="1"/>
  <c r="N63" i="13"/>
  <c r="N71" i="13" s="1"/>
  <c r="O63" i="13"/>
  <c r="P63" i="13"/>
  <c r="P71" i="13" s="1"/>
  <c r="P230" i="13" s="1"/>
  <c r="Q63" i="13"/>
  <c r="Q71" i="13" s="1"/>
  <c r="R63" i="13"/>
  <c r="R71" i="13" s="1"/>
  <c r="S63" i="13"/>
  <c r="S71" i="13" s="1"/>
  <c r="T63" i="13"/>
  <c r="T71" i="13" s="1"/>
  <c r="U63" i="13"/>
  <c r="U71" i="13" s="1"/>
  <c r="V63" i="13"/>
  <c r="V71" i="13" s="1"/>
  <c r="W63" i="13"/>
  <c r="W71" i="13" s="1"/>
  <c r="X63" i="13"/>
  <c r="X71" i="13" s="1"/>
  <c r="Y63" i="13"/>
  <c r="Y71" i="13" s="1"/>
  <c r="Z63" i="13"/>
  <c r="Z71" i="13" s="1"/>
  <c r="AA63" i="13"/>
  <c r="AA71" i="13" s="1"/>
  <c r="AB63" i="13"/>
  <c r="AB71" i="13" s="1"/>
  <c r="AC63" i="13"/>
  <c r="AC71" i="13" s="1"/>
  <c r="AD63" i="13"/>
  <c r="AD71" i="13" s="1"/>
  <c r="AE63" i="13"/>
  <c r="AE71" i="13" s="1"/>
  <c r="AF63" i="13"/>
  <c r="AF71" i="13" s="1"/>
  <c r="AH63" i="13"/>
  <c r="AH71" i="13" s="1"/>
  <c r="AI63" i="13"/>
  <c r="AI71" i="13" s="1"/>
  <c r="AJ63" i="13"/>
  <c r="AJ71" i="13" s="1"/>
  <c r="AK63" i="13"/>
  <c r="AK71" i="13" s="1"/>
  <c r="AL63" i="13"/>
  <c r="AL71" i="13" s="1"/>
  <c r="AM63" i="13"/>
  <c r="AM71" i="13" s="1"/>
  <c r="AN63" i="13"/>
  <c r="AN71" i="13" s="1"/>
  <c r="AN230" i="13" s="1"/>
  <c r="AO63" i="13"/>
  <c r="AO71" i="13" s="1"/>
  <c r="AP63" i="13"/>
  <c r="AP71" i="13" s="1"/>
  <c r="AQ63" i="13"/>
  <c r="H63" i="13"/>
  <c r="H71" i="13" s="1"/>
  <c r="F69" i="13"/>
  <c r="F68" i="13"/>
  <c r="F67" i="13"/>
  <c r="E67" i="13"/>
  <c r="AQ66" i="13"/>
  <c r="AP66" i="13"/>
  <c r="AO66" i="13"/>
  <c r="AN66" i="13"/>
  <c r="AM66" i="13"/>
  <c r="AL66" i="13"/>
  <c r="AK66" i="13"/>
  <c r="AJ66" i="13"/>
  <c r="AI66" i="13"/>
  <c r="AH66" i="13"/>
  <c r="AF66" i="13"/>
  <c r="AE66" i="13"/>
  <c r="AD66" i="13"/>
  <c r="AC66" i="13"/>
  <c r="AB66" i="13"/>
  <c r="AA66" i="13"/>
  <c r="Z66" i="13"/>
  <c r="Y66" i="13"/>
  <c r="X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F61" i="13"/>
  <c r="E61" i="13"/>
  <c r="F60" i="13"/>
  <c r="E60" i="13"/>
  <c r="F59" i="13"/>
  <c r="E59" i="13"/>
  <c r="AQ58" i="13"/>
  <c r="AP58" i="13"/>
  <c r="AO58" i="13"/>
  <c r="AN58" i="13"/>
  <c r="AM58" i="13"/>
  <c r="AL58" i="13"/>
  <c r="AK58" i="13"/>
  <c r="AJ58" i="13"/>
  <c r="AI58" i="13"/>
  <c r="AH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F57" i="13"/>
  <c r="E57" i="13"/>
  <c r="F56" i="13"/>
  <c r="E56" i="13"/>
  <c r="F55" i="13"/>
  <c r="E55" i="13"/>
  <c r="AQ54" i="13"/>
  <c r="AP54" i="13"/>
  <c r="AO54" i="13"/>
  <c r="AN54" i="13"/>
  <c r="AM54" i="13"/>
  <c r="AL54" i="13"/>
  <c r="AK54" i="13"/>
  <c r="AJ54" i="13"/>
  <c r="AI54" i="13"/>
  <c r="AH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F48" i="13"/>
  <c r="E48" i="13"/>
  <c r="F47" i="13"/>
  <c r="E47" i="13"/>
  <c r="F46" i="13"/>
  <c r="E46" i="13"/>
  <c r="AQ45" i="13"/>
  <c r="AP45" i="13"/>
  <c r="AO45" i="13"/>
  <c r="AN45" i="13"/>
  <c r="AM45" i="13"/>
  <c r="AL45" i="13"/>
  <c r="AK45" i="13"/>
  <c r="AJ45" i="13"/>
  <c r="AI45" i="13"/>
  <c r="AH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AP143" i="13" l="1"/>
  <c r="AP230" i="13"/>
  <c r="AH230" i="13"/>
  <c r="AA230" i="13"/>
  <c r="S230" i="13"/>
  <c r="AM230" i="13"/>
  <c r="Z226" i="13"/>
  <c r="R226" i="13"/>
  <c r="J226" i="13"/>
  <c r="AE226" i="13"/>
  <c r="E228" i="13"/>
  <c r="F228" i="13"/>
  <c r="S226" i="13"/>
  <c r="AM226" i="13"/>
  <c r="X226" i="13"/>
  <c r="P226" i="13"/>
  <c r="J143" i="13"/>
  <c r="R143" i="13"/>
  <c r="Y170" i="13"/>
  <c r="E229" i="13"/>
  <c r="AQ226" i="13"/>
  <c r="AD230" i="13"/>
  <c r="V230" i="13"/>
  <c r="Y234" i="13"/>
  <c r="AH234" i="13"/>
  <c r="AD234" i="13"/>
  <c r="AM234" i="13"/>
  <c r="AN226" i="13"/>
  <c r="W226" i="13"/>
  <c r="O226" i="13"/>
  <c r="F229" i="13"/>
  <c r="F238" i="13"/>
  <c r="E238" i="13"/>
  <c r="E16" i="13"/>
  <c r="F16" i="13"/>
  <c r="G16" i="13" s="1"/>
  <c r="G17" i="13"/>
  <c r="X230" i="13"/>
  <c r="AI226" i="13"/>
  <c r="AQ234" i="13"/>
  <c r="V226" i="13"/>
  <c r="AG230" i="13"/>
  <c r="AK230" i="13"/>
  <c r="AB230" i="13"/>
  <c r="L230" i="13"/>
  <c r="X234" i="13"/>
  <c r="AL226" i="13"/>
  <c r="AC226" i="13"/>
  <c r="U226" i="13"/>
  <c r="M226" i="13"/>
  <c r="AG226" i="13"/>
  <c r="M234" i="13"/>
  <c r="AD226" i="13"/>
  <c r="N226" i="13"/>
  <c r="AJ230" i="13"/>
  <c r="AK226" i="13"/>
  <c r="AB226" i="13"/>
  <c r="T226" i="13"/>
  <c r="L226" i="13"/>
  <c r="G18" i="13"/>
  <c r="E231" i="13"/>
  <c r="I226" i="13"/>
  <c r="F227" i="13"/>
  <c r="U230" i="13"/>
  <c r="O234" i="13"/>
  <c r="R230" i="13"/>
  <c r="J230" i="13"/>
  <c r="AE230" i="13"/>
  <c r="F232" i="13"/>
  <c r="P234" i="13"/>
  <c r="H226" i="13"/>
  <c r="E227" i="13"/>
  <c r="AJ226" i="13"/>
  <c r="K226" i="13"/>
  <c r="G19" i="13"/>
  <c r="AP170" i="13"/>
  <c r="R170" i="13"/>
  <c r="AH170" i="13"/>
  <c r="AK170" i="13"/>
  <c r="AN170" i="13"/>
  <c r="AF170" i="13"/>
  <c r="U170" i="13"/>
  <c r="X170" i="13"/>
  <c r="P170" i="13"/>
  <c r="M170" i="13"/>
  <c r="E171" i="13"/>
  <c r="O143" i="13"/>
  <c r="AE143" i="13"/>
  <c r="AM143" i="13"/>
  <c r="E195" i="13"/>
  <c r="W154" i="13"/>
  <c r="T155" i="13"/>
  <c r="AK143" i="13"/>
  <c r="M143" i="13"/>
  <c r="AP129" i="13"/>
  <c r="N154" i="13"/>
  <c r="F158" i="13"/>
  <c r="T121" i="13"/>
  <c r="L121" i="13"/>
  <c r="U143" i="13"/>
  <c r="L143" i="13"/>
  <c r="Z170" i="13"/>
  <c r="G159" i="13"/>
  <c r="X75" i="13"/>
  <c r="AL154" i="13"/>
  <c r="AC154" i="13"/>
  <c r="U154" i="13"/>
  <c r="M154" i="13"/>
  <c r="AQ155" i="13"/>
  <c r="AI155" i="13"/>
  <c r="J155" i="13"/>
  <c r="AP155" i="13"/>
  <c r="K121" i="13"/>
  <c r="AB143" i="13"/>
  <c r="AG154" i="13"/>
  <c r="AG13" i="13" s="1"/>
  <c r="AF155" i="13"/>
  <c r="AP154" i="13"/>
  <c r="AD143" i="13"/>
  <c r="E216" i="13"/>
  <c r="AK154" i="13"/>
  <c r="AB154" i="13"/>
  <c r="Y155" i="13"/>
  <c r="Q155" i="13"/>
  <c r="I155" i="13"/>
  <c r="AM156" i="13"/>
  <c r="AE156" i="13"/>
  <c r="O156" i="13"/>
  <c r="AJ154" i="13"/>
  <c r="AA154" i="13"/>
  <c r="S154" i="13"/>
  <c r="AO155" i="13"/>
  <c r="X155" i="13"/>
  <c r="P155" i="13"/>
  <c r="H155" i="13"/>
  <c r="AL156" i="13"/>
  <c r="AD156" i="13"/>
  <c r="N156" i="13"/>
  <c r="AQ154" i="13"/>
  <c r="AI154" i="13"/>
  <c r="Z154" i="13"/>
  <c r="R154" i="13"/>
  <c r="J154" i="13"/>
  <c r="AN155" i="13"/>
  <c r="AQ143" i="13"/>
  <c r="AG155" i="13"/>
  <c r="AG14" i="13" s="1"/>
  <c r="AH154" i="13"/>
  <c r="AH153" i="13" s="1"/>
  <c r="Y154" i="13"/>
  <c r="Q154" i="13"/>
  <c r="I154" i="13"/>
  <c r="AM154" i="13"/>
  <c r="AE154" i="13"/>
  <c r="O154" i="13"/>
  <c r="AO154" i="13"/>
  <c r="AC155" i="13"/>
  <c r="U155" i="13"/>
  <c r="M155" i="13"/>
  <c r="AK155" i="13"/>
  <c r="AB155" i="13"/>
  <c r="L155" i="13"/>
  <c r="AH156" i="13"/>
  <c r="AH155" i="13"/>
  <c r="Z155" i="13"/>
  <c r="R129" i="13"/>
  <c r="AD154" i="13"/>
  <c r="V154" i="13"/>
  <c r="AJ155" i="13"/>
  <c r="AA155" i="13"/>
  <c r="S155" i="13"/>
  <c r="K155" i="13"/>
  <c r="J156" i="13"/>
  <c r="J129" i="13"/>
  <c r="I129" i="13"/>
  <c r="I156" i="13"/>
  <c r="X156" i="13"/>
  <c r="X129" i="13"/>
  <c r="AQ156" i="13"/>
  <c r="AQ129" i="13"/>
  <c r="AK156" i="13"/>
  <c r="AK129" i="13"/>
  <c r="U129" i="13"/>
  <c r="U156" i="13"/>
  <c r="M156" i="13"/>
  <c r="M129" i="13"/>
  <c r="AJ129" i="13"/>
  <c r="AJ156" i="13"/>
  <c r="AB156" i="13"/>
  <c r="AB129" i="13"/>
  <c r="L156" i="13"/>
  <c r="L129" i="13"/>
  <c r="AH129" i="13"/>
  <c r="AN132" i="13"/>
  <c r="P132" i="13"/>
  <c r="R156" i="13"/>
  <c r="L154" i="13"/>
  <c r="R155" i="13"/>
  <c r="AA132" i="13"/>
  <c r="AB109" i="13"/>
  <c r="T109" i="13"/>
  <c r="L109" i="13"/>
  <c r="T154" i="13"/>
  <c r="K154" i="13"/>
  <c r="H154" i="13"/>
  <c r="Y132" i="13"/>
  <c r="AM129" i="13"/>
  <c r="AE129" i="13"/>
  <c r="O129" i="13"/>
  <c r="AL155" i="13"/>
  <c r="AD155" i="13"/>
  <c r="V155" i="13"/>
  <c r="N155" i="13"/>
  <c r="V132" i="13"/>
  <c r="AG132" i="13"/>
  <c r="G161" i="13"/>
  <c r="AF154" i="13"/>
  <c r="X154" i="13"/>
  <c r="P154" i="13"/>
  <c r="S132" i="13"/>
  <c r="G160" i="13"/>
  <c r="G200" i="13"/>
  <c r="G166" i="13"/>
  <c r="G137" i="13"/>
  <c r="G162" i="13"/>
  <c r="F195" i="13"/>
  <c r="E158" i="13"/>
  <c r="F171" i="13"/>
  <c r="I170" i="13"/>
  <c r="F172" i="13"/>
  <c r="E172" i="13"/>
  <c r="E170" i="13" s="1"/>
  <c r="H170" i="13"/>
  <c r="AC143" i="13"/>
  <c r="N143" i="13"/>
  <c r="AI132" i="13"/>
  <c r="Z143" i="13"/>
  <c r="AO132" i="13"/>
  <c r="AL143" i="13"/>
  <c r="AF156" i="13"/>
  <c r="AF129" i="13"/>
  <c r="AC129" i="13"/>
  <c r="AC156" i="13"/>
  <c r="Z156" i="13"/>
  <c r="Z129" i="13"/>
  <c r="W132" i="13"/>
  <c r="T132" i="13"/>
  <c r="Q132" i="13"/>
  <c r="K132" i="13"/>
  <c r="F131" i="13"/>
  <c r="E131" i="13"/>
  <c r="AL129" i="13"/>
  <c r="AM155" i="13"/>
  <c r="AE155" i="13"/>
  <c r="W155" i="13"/>
  <c r="O155" i="13"/>
  <c r="N129" i="13"/>
  <c r="AD129" i="13"/>
  <c r="AP156" i="13"/>
  <c r="E130" i="13"/>
  <c r="F130" i="13"/>
  <c r="AN154" i="13"/>
  <c r="F146" i="13"/>
  <c r="F143" i="13" s="1"/>
  <c r="E146" i="13"/>
  <c r="E143" i="13" s="1"/>
  <c r="X143" i="13"/>
  <c r="AF143" i="13"/>
  <c r="G151" i="13"/>
  <c r="G145" i="13"/>
  <c r="AN109" i="13"/>
  <c r="AM75" i="13"/>
  <c r="AN121" i="13"/>
  <c r="AE100" i="13"/>
  <c r="W100" i="13"/>
  <c r="AQ62" i="13"/>
  <c r="AJ109" i="13"/>
  <c r="S109" i="13"/>
  <c r="G150" i="13"/>
  <c r="AG62" i="13"/>
  <c r="AG37" i="13"/>
  <c r="AI91" i="13"/>
  <c r="AK62" i="13"/>
  <c r="AJ121" i="13"/>
  <c r="S121" i="13"/>
  <c r="AG75" i="13"/>
  <c r="Z100" i="13"/>
  <c r="AG109" i="13"/>
  <c r="AG91" i="13"/>
  <c r="L75" i="13"/>
  <c r="T75" i="13"/>
  <c r="AB75" i="13"/>
  <c r="AJ100" i="13"/>
  <c r="AG70" i="13"/>
  <c r="X109" i="13"/>
  <c r="P109" i="13"/>
  <c r="AD75" i="13"/>
  <c r="H109" i="13"/>
  <c r="AG121" i="13"/>
  <c r="AG100" i="13"/>
  <c r="N109" i="13"/>
  <c r="H100" i="13"/>
  <c r="AL100" i="13"/>
  <c r="G80" i="13"/>
  <c r="AQ121" i="13"/>
  <c r="AK121" i="13"/>
  <c r="AE121" i="13"/>
  <c r="R62" i="13"/>
  <c r="AG52" i="13"/>
  <c r="Y109" i="13"/>
  <c r="U100" i="13"/>
  <c r="M100" i="13"/>
  <c r="L100" i="13"/>
  <c r="AN100" i="13"/>
  <c r="AL109" i="13"/>
  <c r="AF121" i="13"/>
  <c r="AL121" i="13"/>
  <c r="K62" i="13"/>
  <c r="Z62" i="13"/>
  <c r="O121" i="13"/>
  <c r="AP121" i="13"/>
  <c r="Y100" i="13"/>
  <c r="U109" i="13"/>
  <c r="M109" i="13"/>
  <c r="S62" i="13"/>
  <c r="Y91" i="13"/>
  <c r="AF100" i="13"/>
  <c r="AA62" i="13"/>
  <c r="G81" i="13"/>
  <c r="AA121" i="13"/>
  <c r="AP100" i="13"/>
  <c r="G148" i="13"/>
  <c r="AN62" i="13"/>
  <c r="U70" i="13"/>
  <c r="AF75" i="13"/>
  <c r="AP75" i="13"/>
  <c r="AB100" i="13"/>
  <c r="T100" i="13"/>
  <c r="AI100" i="13"/>
  <c r="V109" i="13"/>
  <c r="E112" i="13"/>
  <c r="AF109" i="13"/>
  <c r="V121" i="13"/>
  <c r="N121" i="13"/>
  <c r="E58" i="13"/>
  <c r="T62" i="13"/>
  <c r="AO62" i="13"/>
  <c r="AQ71" i="13"/>
  <c r="AE75" i="13"/>
  <c r="AO75" i="13"/>
  <c r="AA100" i="13"/>
  <c r="S100" i="13"/>
  <c r="K100" i="13"/>
  <c r="AC121" i="13"/>
  <c r="U121" i="13"/>
  <c r="M121" i="13"/>
  <c r="AL75" i="13"/>
  <c r="Z121" i="13"/>
  <c r="R121" i="13"/>
  <c r="J121" i="13"/>
  <c r="AB121" i="13"/>
  <c r="G138" i="13"/>
  <c r="AB62" i="13"/>
  <c r="M62" i="13"/>
  <c r="P75" i="13"/>
  <c r="AQ100" i="13"/>
  <c r="AK100" i="13"/>
  <c r="Z109" i="13"/>
  <c r="J109" i="13"/>
  <c r="Y121" i="13"/>
  <c r="Q121" i="13"/>
  <c r="AM121" i="13"/>
  <c r="G147" i="13"/>
  <c r="P100" i="13"/>
  <c r="AQ109" i="13"/>
  <c r="AK109" i="13"/>
  <c r="J70" i="13"/>
  <c r="X100" i="13"/>
  <c r="Y62" i="13"/>
  <c r="Q62" i="13"/>
  <c r="R100" i="13"/>
  <c r="J100" i="13"/>
  <c r="E122" i="13"/>
  <c r="AO121" i="13"/>
  <c r="G152" i="13"/>
  <c r="AE62" i="13"/>
  <c r="L62" i="13"/>
  <c r="AJ62" i="13"/>
  <c r="AO70" i="13"/>
  <c r="AE70" i="13"/>
  <c r="F63" i="13"/>
  <c r="R75" i="13"/>
  <c r="V100" i="13"/>
  <c r="N100" i="13"/>
  <c r="AO100" i="13"/>
  <c r="R109" i="13"/>
  <c r="AB70" i="13"/>
  <c r="AF70" i="13"/>
  <c r="AD91" i="13"/>
  <c r="AA70" i="13"/>
  <c r="L70" i="13"/>
  <c r="AJ70" i="13"/>
  <c r="P91" i="13"/>
  <c r="X91" i="13"/>
  <c r="AN70" i="13"/>
  <c r="S70" i="13"/>
  <c r="F72" i="13"/>
  <c r="Q91" i="13"/>
  <c r="AH91" i="13"/>
  <c r="T70" i="13"/>
  <c r="W70" i="13"/>
  <c r="R70" i="13"/>
  <c r="AM70" i="13"/>
  <c r="AC70" i="13"/>
  <c r="K70" i="13"/>
  <c r="AP109" i="13"/>
  <c r="E111" i="13"/>
  <c r="F111" i="13"/>
  <c r="F124" i="13"/>
  <c r="AF62" i="13"/>
  <c r="AP62" i="13"/>
  <c r="AL62" i="13"/>
  <c r="AH75" i="13"/>
  <c r="E77" i="13"/>
  <c r="E124" i="13"/>
  <c r="G149" i="13"/>
  <c r="Z75" i="13"/>
  <c r="F65" i="13"/>
  <c r="U62" i="13"/>
  <c r="AI62" i="13"/>
  <c r="O75" i="13"/>
  <c r="AA109" i="13"/>
  <c r="K109" i="13"/>
  <c r="AI109" i="13"/>
  <c r="W109" i="13"/>
  <c r="O109" i="13"/>
  <c r="AI121" i="13"/>
  <c r="E136" i="13"/>
  <c r="G136" i="13" s="1"/>
  <c r="V70" i="13"/>
  <c r="J62" i="13"/>
  <c r="V62" i="13"/>
  <c r="O71" i="13"/>
  <c r="Z73" i="13"/>
  <c r="N72" i="13"/>
  <c r="N75" i="13"/>
  <c r="V75" i="13"/>
  <c r="E102" i="13"/>
  <c r="O100" i="13"/>
  <c r="F110" i="13"/>
  <c r="G139" i="13"/>
  <c r="AP70" i="13"/>
  <c r="G46" i="13"/>
  <c r="Y73" i="13"/>
  <c r="Q73" i="13"/>
  <c r="I73" i="13"/>
  <c r="M72" i="13"/>
  <c r="W75" i="13"/>
  <c r="F76" i="13"/>
  <c r="AI75" i="13"/>
  <c r="K75" i="13"/>
  <c r="S75" i="13"/>
  <c r="AA75" i="13"/>
  <c r="AH109" i="13"/>
  <c r="AD109" i="13"/>
  <c r="AO109" i="13"/>
  <c r="AE109" i="13"/>
  <c r="F112" i="13"/>
  <c r="G112" i="13" s="1"/>
  <c r="AM109" i="13"/>
  <c r="AC109" i="13"/>
  <c r="E63" i="13"/>
  <c r="E54" i="13"/>
  <c r="H73" i="13"/>
  <c r="AL72" i="13"/>
  <c r="AJ75" i="13"/>
  <c r="AN75" i="13"/>
  <c r="AH100" i="13"/>
  <c r="AD100" i="13"/>
  <c r="E103" i="13"/>
  <c r="F103" i="13"/>
  <c r="AM100" i="13"/>
  <c r="AC100" i="13"/>
  <c r="J75" i="13"/>
  <c r="E71" i="13"/>
  <c r="F64" i="13"/>
  <c r="AI73" i="13"/>
  <c r="AC75" i="13"/>
  <c r="I75" i="13"/>
  <c r="Q75" i="13"/>
  <c r="Y75" i="13"/>
  <c r="F78" i="13"/>
  <c r="I94" i="13"/>
  <c r="W121" i="13"/>
  <c r="F123" i="13"/>
  <c r="G140" i="13"/>
  <c r="G142" i="13"/>
  <c r="G141" i="13"/>
  <c r="G57" i="13"/>
  <c r="G144" i="13"/>
  <c r="G135" i="13"/>
  <c r="F79" i="13"/>
  <c r="F133" i="13"/>
  <c r="I121" i="13"/>
  <c r="E123" i="13"/>
  <c r="AH121" i="13"/>
  <c r="AD121" i="13"/>
  <c r="X121" i="13"/>
  <c r="P121" i="13"/>
  <c r="H121" i="13"/>
  <c r="F122" i="13"/>
  <c r="Q109" i="13"/>
  <c r="I109" i="13"/>
  <c r="E110" i="13"/>
  <c r="G120" i="13"/>
  <c r="G134" i="13"/>
  <c r="E125" i="13"/>
  <c r="G61" i="13"/>
  <c r="F125" i="13"/>
  <c r="N105" i="13"/>
  <c r="X105" i="13"/>
  <c r="G128" i="13"/>
  <c r="G115" i="13"/>
  <c r="E113" i="13"/>
  <c r="G119" i="13"/>
  <c r="G127" i="13"/>
  <c r="AC105" i="13"/>
  <c r="G126" i="13"/>
  <c r="O105" i="13"/>
  <c r="E108" i="13"/>
  <c r="G86" i="13"/>
  <c r="V105" i="13"/>
  <c r="W105" i="13"/>
  <c r="L105" i="13"/>
  <c r="T105" i="13"/>
  <c r="AF105" i="13"/>
  <c r="AP105" i="13"/>
  <c r="E117" i="13"/>
  <c r="AL105" i="13"/>
  <c r="F117" i="13"/>
  <c r="Y105" i="13"/>
  <c r="AM105" i="13"/>
  <c r="G118" i="13"/>
  <c r="F83" i="13"/>
  <c r="G116" i="13"/>
  <c r="M105" i="13"/>
  <c r="AK105" i="13"/>
  <c r="J105" i="13"/>
  <c r="R105" i="13"/>
  <c r="Z105" i="13"/>
  <c r="AJ105" i="13"/>
  <c r="AN105" i="13"/>
  <c r="F113" i="13"/>
  <c r="U105" i="13"/>
  <c r="AQ105" i="13"/>
  <c r="AH105" i="13"/>
  <c r="E87" i="13"/>
  <c r="P105" i="13"/>
  <c r="F87" i="13"/>
  <c r="G89" i="13"/>
  <c r="AD105" i="13"/>
  <c r="G82" i="13"/>
  <c r="G90" i="13"/>
  <c r="F108" i="13"/>
  <c r="E106" i="13"/>
  <c r="G114" i="13"/>
  <c r="F106" i="13"/>
  <c r="E107" i="13"/>
  <c r="F107" i="13"/>
  <c r="Q100" i="13"/>
  <c r="I100" i="13"/>
  <c r="E101" i="13"/>
  <c r="E98" i="13"/>
  <c r="H96" i="13"/>
  <c r="P96" i="13"/>
  <c r="X96" i="13"/>
  <c r="AD96" i="13"/>
  <c r="AH96" i="13"/>
  <c r="F101" i="13"/>
  <c r="F102" i="13"/>
  <c r="AM96" i="13"/>
  <c r="V96" i="13"/>
  <c r="AC96" i="13"/>
  <c r="F98" i="13"/>
  <c r="AB96" i="13"/>
  <c r="W96" i="13"/>
  <c r="AL96" i="13"/>
  <c r="O96" i="13"/>
  <c r="E99" i="13"/>
  <c r="G99" i="13" s="1"/>
  <c r="F97" i="13"/>
  <c r="N96" i="13"/>
  <c r="E97" i="13"/>
  <c r="G85" i="13"/>
  <c r="E83" i="13"/>
  <c r="G88" i="13"/>
  <c r="E66" i="13"/>
  <c r="G60" i="13"/>
  <c r="G48" i="13"/>
  <c r="E79" i="13"/>
  <c r="H75" i="13"/>
  <c r="H93" i="13"/>
  <c r="U91" i="13"/>
  <c r="AQ91" i="13"/>
  <c r="M91" i="13"/>
  <c r="O91" i="13"/>
  <c r="W91" i="13"/>
  <c r="AC91" i="13"/>
  <c r="AM91" i="13"/>
  <c r="AK91" i="13"/>
  <c r="M75" i="13"/>
  <c r="U75" i="13"/>
  <c r="AK75" i="13"/>
  <c r="AQ75" i="13"/>
  <c r="N92" i="13"/>
  <c r="V92" i="13"/>
  <c r="AB92" i="13"/>
  <c r="AL92" i="13"/>
  <c r="E76" i="13"/>
  <c r="G84" i="13"/>
  <c r="J94" i="13"/>
  <c r="R94" i="13"/>
  <c r="Z94" i="13"/>
  <c r="AJ94" i="13"/>
  <c r="AN94" i="13"/>
  <c r="E78" i="13"/>
  <c r="K93" i="13"/>
  <c r="S93" i="13"/>
  <c r="AA93" i="13"/>
  <c r="AE93" i="13"/>
  <c r="AO93" i="13"/>
  <c r="F77" i="13"/>
  <c r="L92" i="13"/>
  <c r="T92" i="13"/>
  <c r="AF92" i="13"/>
  <c r="AP92" i="13"/>
  <c r="AH70" i="13"/>
  <c r="AD70" i="13"/>
  <c r="X70" i="13"/>
  <c r="P70" i="13"/>
  <c r="AK70" i="13"/>
  <c r="N62" i="13"/>
  <c r="O62" i="13"/>
  <c r="H62" i="13"/>
  <c r="AH62" i="13"/>
  <c r="AD62" i="13"/>
  <c r="X62" i="13"/>
  <c r="P62" i="13"/>
  <c r="I62" i="13"/>
  <c r="AM62" i="13"/>
  <c r="AC62" i="13"/>
  <c r="G56" i="13"/>
  <c r="G69" i="13"/>
  <c r="F58" i="13"/>
  <c r="F66" i="13"/>
  <c r="F54" i="13"/>
  <c r="G68" i="13"/>
  <c r="G67" i="13"/>
  <c r="G59" i="13"/>
  <c r="G55" i="13"/>
  <c r="E45" i="13"/>
  <c r="G47" i="13"/>
  <c r="F45" i="13"/>
  <c r="H41" i="13"/>
  <c r="H39" i="13"/>
  <c r="H51" i="13" s="1"/>
  <c r="H14" i="13" s="1"/>
  <c r="I39" i="13"/>
  <c r="I51" i="13" s="1"/>
  <c r="J39" i="13"/>
  <c r="J51" i="13" s="1"/>
  <c r="K39" i="13"/>
  <c r="K51" i="13" s="1"/>
  <c r="L39" i="13"/>
  <c r="L51" i="13" s="1"/>
  <c r="M39" i="13"/>
  <c r="N39" i="13"/>
  <c r="N51" i="13" s="1"/>
  <c r="O39" i="13"/>
  <c r="O51" i="13" s="1"/>
  <c r="O14" i="13" s="1"/>
  <c r="P39" i="13"/>
  <c r="P51" i="13" s="1"/>
  <c r="P14" i="13" s="1"/>
  <c r="Q39" i="13"/>
  <c r="Q51" i="13" s="1"/>
  <c r="Q14" i="13" s="1"/>
  <c r="R39" i="13"/>
  <c r="R51" i="13" s="1"/>
  <c r="S39" i="13"/>
  <c r="S51" i="13" s="1"/>
  <c r="T39" i="13"/>
  <c r="T51" i="13" s="1"/>
  <c r="U39" i="13"/>
  <c r="V39" i="13"/>
  <c r="V51" i="13" s="1"/>
  <c r="W39" i="13"/>
  <c r="W51" i="13" s="1"/>
  <c r="W14" i="13" s="1"/>
  <c r="X39" i="13"/>
  <c r="X51" i="13" s="1"/>
  <c r="Y39" i="13"/>
  <c r="Y51" i="13" s="1"/>
  <c r="Z39" i="13"/>
  <c r="Z51" i="13" s="1"/>
  <c r="AA39" i="13"/>
  <c r="AA51" i="13" s="1"/>
  <c r="AB39" i="13"/>
  <c r="AB51" i="13" s="1"/>
  <c r="AC39" i="13"/>
  <c r="AC51" i="13" s="1"/>
  <c r="AD39" i="13"/>
  <c r="AD51" i="13" s="1"/>
  <c r="AD14" i="13" s="1"/>
  <c r="AE39" i="13"/>
  <c r="AE51" i="13" s="1"/>
  <c r="AF39" i="13"/>
  <c r="AF51" i="13" s="1"/>
  <c r="AF14" i="13" s="1"/>
  <c r="AH39" i="13"/>
  <c r="AH51" i="13" s="1"/>
  <c r="AH14" i="13" s="1"/>
  <c r="AI51" i="13"/>
  <c r="AJ39" i="13"/>
  <c r="AJ51" i="13" s="1"/>
  <c r="AJ14" i="13" s="1"/>
  <c r="AK39" i="13"/>
  <c r="AK51" i="13" s="1"/>
  <c r="AK14" i="13" s="1"/>
  <c r="AL51" i="13"/>
  <c r="AM39" i="13"/>
  <c r="AM51" i="13" s="1"/>
  <c r="AN39" i="13"/>
  <c r="AN51" i="13" s="1"/>
  <c r="AN14" i="13" s="1"/>
  <c r="AO39" i="13"/>
  <c r="AO51" i="13" s="1"/>
  <c r="AP39" i="13"/>
  <c r="AP51" i="13" s="1"/>
  <c r="AQ39" i="13"/>
  <c r="H40" i="13"/>
  <c r="H52" i="13" s="1"/>
  <c r="I40" i="13"/>
  <c r="I52" i="13" s="1"/>
  <c r="I15" i="13" s="1"/>
  <c r="J40" i="13"/>
  <c r="J52" i="13" s="1"/>
  <c r="K40" i="13"/>
  <c r="K52" i="13" s="1"/>
  <c r="L40" i="13"/>
  <c r="L52" i="13" s="1"/>
  <c r="M40" i="13"/>
  <c r="M52" i="13" s="1"/>
  <c r="N40" i="13"/>
  <c r="N52" i="13" s="1"/>
  <c r="O40" i="13"/>
  <c r="O52" i="13" s="1"/>
  <c r="O15" i="13" s="1"/>
  <c r="P40" i="13"/>
  <c r="P52" i="13" s="1"/>
  <c r="Q40" i="13"/>
  <c r="Q52" i="13" s="1"/>
  <c r="R40" i="13"/>
  <c r="R52" i="13" s="1"/>
  <c r="S40" i="13"/>
  <c r="S52" i="13" s="1"/>
  <c r="T40" i="13"/>
  <c r="T52" i="13" s="1"/>
  <c r="U40" i="13"/>
  <c r="U52" i="13" s="1"/>
  <c r="U15" i="13" s="1"/>
  <c r="V40" i="13"/>
  <c r="V52" i="13" s="1"/>
  <c r="W40" i="13"/>
  <c r="W52" i="13" s="1"/>
  <c r="X40" i="13"/>
  <c r="X52" i="13" s="1"/>
  <c r="X15" i="13" s="1"/>
  <c r="Y40" i="13"/>
  <c r="Y52" i="13" s="1"/>
  <c r="Z40" i="13"/>
  <c r="Z52" i="13" s="1"/>
  <c r="AA40" i="13"/>
  <c r="AA52" i="13" s="1"/>
  <c r="AB40" i="13"/>
  <c r="AB52" i="13" s="1"/>
  <c r="AC40" i="13"/>
  <c r="AC52" i="13" s="1"/>
  <c r="AD40" i="13"/>
  <c r="AD52" i="13" s="1"/>
  <c r="AD15" i="13" s="1"/>
  <c r="AE40" i="13"/>
  <c r="AE52" i="13" s="1"/>
  <c r="AE15" i="13" s="1"/>
  <c r="AF40" i="13"/>
  <c r="AF52" i="13" s="1"/>
  <c r="AH40" i="13"/>
  <c r="AH52" i="13" s="1"/>
  <c r="AI52" i="13"/>
  <c r="AJ40" i="13"/>
  <c r="AJ52" i="13" s="1"/>
  <c r="AK40" i="13"/>
  <c r="AK52" i="13" s="1"/>
  <c r="AL52" i="13"/>
  <c r="AM40" i="13"/>
  <c r="AM52" i="13" s="1"/>
  <c r="AM15" i="13" s="1"/>
  <c r="AN40" i="13"/>
  <c r="AN52" i="13" s="1"/>
  <c r="AO40" i="13"/>
  <c r="AO52" i="13" s="1"/>
  <c r="AP40" i="13"/>
  <c r="AP52" i="13" s="1"/>
  <c r="AQ40" i="13"/>
  <c r="AQ52" i="13" s="1"/>
  <c r="AQ15" i="13" s="1"/>
  <c r="I38" i="13"/>
  <c r="I50" i="13" s="1"/>
  <c r="I13" i="13" s="1"/>
  <c r="J38" i="13"/>
  <c r="K38" i="13"/>
  <c r="K50" i="13" s="1"/>
  <c r="L38" i="13"/>
  <c r="L50" i="13" s="1"/>
  <c r="M38" i="13"/>
  <c r="M50" i="13" s="1"/>
  <c r="M13" i="13" s="1"/>
  <c r="N38" i="13"/>
  <c r="N50" i="13" s="1"/>
  <c r="O38" i="13"/>
  <c r="O50" i="13" s="1"/>
  <c r="O13" i="13" s="1"/>
  <c r="P38" i="13"/>
  <c r="P50" i="13" s="1"/>
  <c r="Q38" i="13"/>
  <c r="Q50" i="13" s="1"/>
  <c r="Q13" i="13" s="1"/>
  <c r="R38" i="13"/>
  <c r="S38" i="13"/>
  <c r="T38" i="13"/>
  <c r="U38" i="13"/>
  <c r="U50" i="13" s="1"/>
  <c r="U13" i="13" s="1"/>
  <c r="V38" i="13"/>
  <c r="V50" i="13" s="1"/>
  <c r="W38" i="13"/>
  <c r="W50" i="13" s="1"/>
  <c r="X38" i="13"/>
  <c r="X50" i="13" s="1"/>
  <c r="Y38" i="13"/>
  <c r="Y50" i="13" s="1"/>
  <c r="Z38" i="13"/>
  <c r="AA38" i="13"/>
  <c r="AA50" i="13" s="1"/>
  <c r="AB38" i="13"/>
  <c r="AB50" i="13" s="1"/>
  <c r="AB13" i="13" s="1"/>
  <c r="AC38" i="13"/>
  <c r="AC50" i="13" s="1"/>
  <c r="AD38" i="13"/>
  <c r="AD50" i="13" s="1"/>
  <c r="AD13" i="13" s="1"/>
  <c r="AE38" i="13"/>
  <c r="AE50" i="13" s="1"/>
  <c r="AF38" i="13"/>
  <c r="AH38" i="13"/>
  <c r="AH50" i="13" s="1"/>
  <c r="AH13" i="13" s="1"/>
  <c r="AI38" i="13"/>
  <c r="AI50" i="13" s="1"/>
  <c r="AI13" i="13" s="1"/>
  <c r="AJ38" i="13"/>
  <c r="AK38" i="13"/>
  <c r="AK50" i="13" s="1"/>
  <c r="AL50" i="13"/>
  <c r="AL13" i="13" s="1"/>
  <c r="AM38" i="13"/>
  <c r="AM50" i="13" s="1"/>
  <c r="AM13" i="13" s="1"/>
  <c r="AN38" i="13"/>
  <c r="AO38" i="13"/>
  <c r="AO50" i="13" s="1"/>
  <c r="AP38" i="13"/>
  <c r="AQ38" i="13"/>
  <c r="AQ50" i="13" s="1"/>
  <c r="H38" i="13"/>
  <c r="F44" i="13"/>
  <c r="F43" i="13"/>
  <c r="F42" i="13"/>
  <c r="AQ41" i="13"/>
  <c r="AP41" i="13"/>
  <c r="AO41" i="13"/>
  <c r="AN41" i="13"/>
  <c r="AM41" i="13"/>
  <c r="AK41" i="13"/>
  <c r="AJ41" i="13"/>
  <c r="AL41" i="13"/>
  <c r="AH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L15" i="13" l="1"/>
  <c r="AG234" i="13"/>
  <c r="AK234" i="13"/>
  <c r="R234" i="13"/>
  <c r="AO22" i="13"/>
  <c r="AQ13" i="13"/>
  <c r="AQ29" i="13" s="1"/>
  <c r="AK15" i="13"/>
  <c r="AK31" i="13" s="1"/>
  <c r="J15" i="13"/>
  <c r="J31" i="13" s="1"/>
  <c r="AC14" i="13"/>
  <c r="N153" i="13"/>
  <c r="AB153" i="13"/>
  <c r="N13" i="13"/>
  <c r="N29" i="13" s="1"/>
  <c r="AC13" i="13"/>
  <c r="AC29" i="13" s="1"/>
  <c r="Z14" i="13"/>
  <c r="L13" i="13"/>
  <c r="L21" i="13" s="1"/>
  <c r="U234" i="13"/>
  <c r="AH21" i="13"/>
  <c r="AH29" i="13"/>
  <c r="AG30" i="13"/>
  <c r="AG22" i="13"/>
  <c r="AN30" i="13"/>
  <c r="AN22" i="13"/>
  <c r="AF30" i="13"/>
  <c r="AF22" i="13"/>
  <c r="P22" i="13"/>
  <c r="P30" i="13"/>
  <c r="U29" i="13"/>
  <c r="U21" i="13"/>
  <c r="J14" i="13"/>
  <c r="S91" i="13"/>
  <c r="S234" i="13"/>
  <c r="AI70" i="13"/>
  <c r="L29" i="13"/>
  <c r="N15" i="13"/>
  <c r="I14" i="13"/>
  <c r="I12" i="13" s="1"/>
  <c r="F226" i="13"/>
  <c r="AA13" i="13"/>
  <c r="K13" i="13"/>
  <c r="AL15" i="13"/>
  <c r="AC15" i="13"/>
  <c r="U23" i="13"/>
  <c r="U31" i="13"/>
  <c r="M15" i="13"/>
  <c r="H22" i="13"/>
  <c r="H30" i="13"/>
  <c r="T91" i="13"/>
  <c r="AL91" i="13"/>
  <c r="H91" i="13"/>
  <c r="I91" i="13"/>
  <c r="AI156" i="13"/>
  <c r="AI15" i="13" s="1"/>
  <c r="X14" i="13"/>
  <c r="AK13" i="13"/>
  <c r="L222" i="13"/>
  <c r="AG29" i="13"/>
  <c r="AG21" i="13"/>
  <c r="O23" i="13"/>
  <c r="O31" i="13"/>
  <c r="AB29" i="13"/>
  <c r="AB21" i="13"/>
  <c r="AH30" i="13"/>
  <c r="AH22" i="13"/>
  <c r="S156" i="13"/>
  <c r="S153" i="13" s="1"/>
  <c r="AK23" i="13"/>
  <c r="W30" i="13"/>
  <c r="W22" i="13"/>
  <c r="AL153" i="13"/>
  <c r="Y13" i="13"/>
  <c r="Q29" i="13"/>
  <c r="Q21" i="13"/>
  <c r="I29" i="13"/>
  <c r="I21" i="13"/>
  <c r="AJ15" i="13"/>
  <c r="AM14" i="13"/>
  <c r="AD30" i="13"/>
  <c r="AD22" i="13"/>
  <c r="V14" i="13"/>
  <c r="N14" i="13"/>
  <c r="AJ91" i="13"/>
  <c r="AJ234" i="13"/>
  <c r="V91" i="13"/>
  <c r="V234" i="13"/>
  <c r="F71" i="13"/>
  <c r="AQ70" i="13"/>
  <c r="AQ230" i="13"/>
  <c r="AL29" i="13"/>
  <c r="AL21" i="13"/>
  <c r="AE31" i="13"/>
  <c r="AE23" i="13"/>
  <c r="R14" i="13"/>
  <c r="AP91" i="13"/>
  <c r="AP234" i="13"/>
  <c r="AB15" i="13"/>
  <c r="AE14" i="13"/>
  <c r="Z70" i="13"/>
  <c r="AG49" i="13"/>
  <c r="AO13" i="13"/>
  <c r="X13" i="13"/>
  <c r="P13" i="13"/>
  <c r="AQ31" i="13"/>
  <c r="AQ23" i="13"/>
  <c r="Z15" i="13"/>
  <c r="R15" i="13"/>
  <c r="J23" i="13"/>
  <c r="AO91" i="13"/>
  <c r="Z91" i="13"/>
  <c r="N91" i="13"/>
  <c r="AL70" i="13"/>
  <c r="K156" i="13"/>
  <c r="K15" i="13" s="1"/>
  <c r="M29" i="13"/>
  <c r="M21" i="13"/>
  <c r="Z30" i="13"/>
  <c r="Z22" i="13"/>
  <c r="AD31" i="13"/>
  <c r="AD23" i="13"/>
  <c r="Q30" i="13"/>
  <c r="Q22" i="13"/>
  <c r="K91" i="13"/>
  <c r="Y70" i="13"/>
  <c r="Y230" i="13"/>
  <c r="AI29" i="13"/>
  <c r="AI21" i="13"/>
  <c r="AN91" i="13"/>
  <c r="AN234" i="13"/>
  <c r="AN156" i="13"/>
  <c r="AN15" i="13" s="1"/>
  <c r="AE13" i="13"/>
  <c r="W13" i="13"/>
  <c r="O29" i="13"/>
  <c r="O21" i="13"/>
  <c r="O12" i="13"/>
  <c r="AP15" i="13"/>
  <c r="AH15" i="13"/>
  <c r="I31" i="13"/>
  <c r="I23" i="13"/>
  <c r="AK30" i="13"/>
  <c r="AK22" i="13"/>
  <c r="AB14" i="13"/>
  <c r="T14" i="13"/>
  <c r="L14" i="13"/>
  <c r="AE91" i="13"/>
  <c r="AE234" i="13"/>
  <c r="H70" i="13"/>
  <c r="M70" i="13"/>
  <c r="M230" i="13"/>
  <c r="AG222" i="13"/>
  <c r="AA156" i="13"/>
  <c r="AA153" i="13" s="1"/>
  <c r="AA222" i="13"/>
  <c r="E226" i="13"/>
  <c r="Q222" i="13"/>
  <c r="AI30" i="13"/>
  <c r="AI22" i="13"/>
  <c r="AM31" i="13"/>
  <c r="AM23" i="13"/>
  <c r="AP14" i="13"/>
  <c r="Y14" i="13"/>
  <c r="AF91" i="13"/>
  <c r="L31" i="13"/>
  <c r="L23" i="13"/>
  <c r="O22" i="13"/>
  <c r="O20" i="13" s="1"/>
  <c r="O30" i="13"/>
  <c r="L91" i="13"/>
  <c r="AB91" i="13"/>
  <c r="AB234" i="13"/>
  <c r="AM29" i="13"/>
  <c r="AM21" i="13"/>
  <c r="AD29" i="13"/>
  <c r="AD28" i="13" s="1"/>
  <c r="AD21" i="13"/>
  <c r="AD12" i="13"/>
  <c r="V13" i="13"/>
  <c r="AF15" i="13"/>
  <c r="X31" i="13"/>
  <c r="X23" i="13"/>
  <c r="AJ30" i="13"/>
  <c r="AJ22" i="13"/>
  <c r="AA14" i="13"/>
  <c r="S14" i="13"/>
  <c r="K14" i="13"/>
  <c r="Q70" i="13"/>
  <c r="AA91" i="13"/>
  <c r="J91" i="13"/>
  <c r="J234" i="13"/>
  <c r="F73" i="13"/>
  <c r="V156" i="13"/>
  <c r="V15" i="13" s="1"/>
  <c r="W156" i="13"/>
  <c r="W15" i="13" s="1"/>
  <c r="I222" i="13"/>
  <c r="G158" i="13"/>
  <c r="M153" i="13"/>
  <c r="AC153" i="13"/>
  <c r="AP153" i="13"/>
  <c r="J153" i="13"/>
  <c r="AK153" i="13"/>
  <c r="AQ153" i="13"/>
  <c r="V153" i="13"/>
  <c r="AM153" i="13"/>
  <c r="U153" i="13"/>
  <c r="AE153" i="13"/>
  <c r="I153" i="13"/>
  <c r="V129" i="13"/>
  <c r="G131" i="13"/>
  <c r="Z153" i="13"/>
  <c r="AD153" i="13"/>
  <c r="F132" i="13"/>
  <c r="F129" i="13" s="1"/>
  <c r="AA129" i="13"/>
  <c r="X153" i="13"/>
  <c r="L153" i="13"/>
  <c r="AN153" i="13"/>
  <c r="O153" i="13"/>
  <c r="S129" i="13"/>
  <c r="AN129" i="13"/>
  <c r="AF153" i="13"/>
  <c r="AI129" i="13"/>
  <c r="R153" i="13"/>
  <c r="AJ153" i="13"/>
  <c r="E154" i="13"/>
  <c r="H132" i="13"/>
  <c r="P129" i="13"/>
  <c r="P156" i="13"/>
  <c r="P153" i="13" s="1"/>
  <c r="O70" i="13"/>
  <c r="AG129" i="13"/>
  <c r="AG156" i="13"/>
  <c r="AG153" i="13" s="1"/>
  <c r="Y129" i="13"/>
  <c r="Y156" i="13"/>
  <c r="Y153" i="13" s="1"/>
  <c r="F109" i="13"/>
  <c r="G58" i="13"/>
  <c r="G110" i="13"/>
  <c r="G130" i="13"/>
  <c r="F170" i="13"/>
  <c r="G77" i="13"/>
  <c r="AO156" i="13"/>
  <c r="AO153" i="13" s="1"/>
  <c r="AO129" i="13"/>
  <c r="W129" i="13"/>
  <c r="T129" i="13"/>
  <c r="T156" i="13"/>
  <c r="T153" i="13" s="1"/>
  <c r="Q156" i="13"/>
  <c r="Q153" i="13" s="1"/>
  <c r="Q129" i="13"/>
  <c r="K129" i="13"/>
  <c r="G146" i="13"/>
  <c r="E100" i="13"/>
  <c r="G54" i="13"/>
  <c r="F121" i="13"/>
  <c r="G64" i="13"/>
  <c r="G65" i="13"/>
  <c r="G122" i="13"/>
  <c r="X49" i="13"/>
  <c r="P49" i="13"/>
  <c r="F62" i="13"/>
  <c r="AL49" i="13"/>
  <c r="G111" i="13"/>
  <c r="F70" i="13"/>
  <c r="I70" i="13"/>
  <c r="G78" i="13"/>
  <c r="G63" i="13"/>
  <c r="E121" i="13"/>
  <c r="G143" i="13"/>
  <c r="AM49" i="13"/>
  <c r="G72" i="13"/>
  <c r="E109" i="13"/>
  <c r="AD49" i="13"/>
  <c r="V49" i="13"/>
  <c r="N49" i="13"/>
  <c r="AC49" i="13"/>
  <c r="F96" i="13"/>
  <c r="AH49" i="13"/>
  <c r="AB49" i="13"/>
  <c r="L49" i="13"/>
  <c r="E94" i="13"/>
  <c r="G76" i="13"/>
  <c r="W49" i="13"/>
  <c r="O49" i="13"/>
  <c r="F92" i="13"/>
  <c r="G73" i="13"/>
  <c r="G71" i="13"/>
  <c r="AK49" i="13"/>
  <c r="G124" i="13"/>
  <c r="N70" i="13"/>
  <c r="E133" i="13"/>
  <c r="G133" i="13" s="1"/>
  <c r="F94" i="13"/>
  <c r="H133" i="13"/>
  <c r="G79" i="13"/>
  <c r="G125" i="13"/>
  <c r="G123" i="13"/>
  <c r="G108" i="13"/>
  <c r="G113" i="13"/>
  <c r="G87" i="13"/>
  <c r="G117" i="13"/>
  <c r="G66" i="13"/>
  <c r="G83" i="13"/>
  <c r="F155" i="13"/>
  <c r="E105" i="13"/>
  <c r="E155" i="13"/>
  <c r="G106" i="13"/>
  <c r="F105" i="13"/>
  <c r="G107" i="13"/>
  <c r="F154" i="13"/>
  <c r="E96" i="13"/>
  <c r="G98" i="13"/>
  <c r="F100" i="13"/>
  <c r="G97" i="13"/>
  <c r="G45" i="13"/>
  <c r="E75" i="13"/>
  <c r="F75" i="13"/>
  <c r="F93" i="13"/>
  <c r="E92" i="13"/>
  <c r="R91" i="13"/>
  <c r="E93" i="13"/>
  <c r="H50" i="13"/>
  <c r="E38" i="13"/>
  <c r="F52" i="13"/>
  <c r="AO49" i="13"/>
  <c r="AE49" i="13"/>
  <c r="AA49" i="13"/>
  <c r="K49" i="13"/>
  <c r="E52" i="13"/>
  <c r="AI49" i="13"/>
  <c r="Y49" i="13"/>
  <c r="Q49" i="13"/>
  <c r="I49" i="13"/>
  <c r="E51" i="13"/>
  <c r="L37" i="13"/>
  <c r="AP37" i="13"/>
  <c r="AF37" i="13"/>
  <c r="T37" i="13"/>
  <c r="K37" i="13"/>
  <c r="F41" i="13"/>
  <c r="S37" i="13"/>
  <c r="AF50" i="13"/>
  <c r="AN37" i="13"/>
  <c r="AJ37" i="13"/>
  <c r="Z37" i="13"/>
  <c r="R37" i="13"/>
  <c r="J37" i="13"/>
  <c r="AQ37" i="13"/>
  <c r="U37" i="13"/>
  <c r="M37" i="13"/>
  <c r="AB37" i="13"/>
  <c r="T50" i="13"/>
  <c r="AA37" i="13"/>
  <c r="AE37" i="13"/>
  <c r="AO37" i="13"/>
  <c r="V37" i="13"/>
  <c r="AL37" i="13"/>
  <c r="N37" i="13"/>
  <c r="AI37" i="13"/>
  <c r="Y37" i="13"/>
  <c r="AP50" i="13"/>
  <c r="AK37" i="13"/>
  <c r="S50" i="13"/>
  <c r="AN50" i="13"/>
  <c r="AJ50" i="13"/>
  <c r="Z50" i="13"/>
  <c r="R50" i="13"/>
  <c r="J50" i="13"/>
  <c r="AQ51" i="13"/>
  <c r="U51" i="13"/>
  <c r="M51" i="13"/>
  <c r="F40" i="13"/>
  <c r="AM37" i="13"/>
  <c r="AC37" i="13"/>
  <c r="F39" i="13"/>
  <c r="AH37" i="13"/>
  <c r="AD37" i="13"/>
  <c r="X37" i="13"/>
  <c r="P37" i="13"/>
  <c r="E40" i="13"/>
  <c r="H37" i="13"/>
  <c r="I37" i="13"/>
  <c r="Q37" i="13"/>
  <c r="O37" i="13"/>
  <c r="W37" i="13"/>
  <c r="F38" i="13"/>
  <c r="G44" i="13"/>
  <c r="G43" i="13"/>
  <c r="G42" i="13"/>
  <c r="AG15" i="13" l="1"/>
  <c r="AQ21" i="13"/>
  <c r="N12" i="13"/>
  <c r="N21" i="13"/>
  <c r="F237" i="13"/>
  <c r="AC21" i="13"/>
  <c r="AO30" i="13"/>
  <c r="AL12" i="13"/>
  <c r="AK222" i="13"/>
  <c r="AC12" i="13"/>
  <c r="W222" i="13"/>
  <c r="Q15" i="13"/>
  <c r="Q31" i="13" s="1"/>
  <c r="Q28" i="13" s="1"/>
  <c r="AC22" i="13"/>
  <c r="AM222" i="13"/>
  <c r="AC30" i="13"/>
  <c r="O222" i="13"/>
  <c r="Y222" i="13"/>
  <c r="E236" i="13"/>
  <c r="AE222" i="13"/>
  <c r="AI153" i="13"/>
  <c r="AC222" i="13"/>
  <c r="E14" i="13"/>
  <c r="AL222" i="13"/>
  <c r="V31" i="13"/>
  <c r="V23" i="13"/>
  <c r="AN31" i="13"/>
  <c r="AN23" i="13"/>
  <c r="W31" i="13"/>
  <c r="W23" i="13"/>
  <c r="K31" i="13"/>
  <c r="K23" i="13"/>
  <c r="AI31" i="13"/>
  <c r="AI28" i="13" s="1"/>
  <c r="AI23" i="13"/>
  <c r="AI20" i="13" s="1"/>
  <c r="AI12" i="13"/>
  <c r="N31" i="13"/>
  <c r="N23" i="13"/>
  <c r="AG31" i="13"/>
  <c r="AG23" i="13"/>
  <c r="N22" i="13"/>
  <c r="N30" i="13"/>
  <c r="AC23" i="13"/>
  <c r="AC31" i="13"/>
  <c r="M49" i="13"/>
  <c r="M222" i="13"/>
  <c r="M14" i="13"/>
  <c r="S49" i="13"/>
  <c r="S13" i="13"/>
  <c r="S222" i="13"/>
  <c r="P15" i="13"/>
  <c r="V22" i="13"/>
  <c r="V30" i="13"/>
  <c r="AJ31" i="13"/>
  <c r="AJ23" i="13"/>
  <c r="Y21" i="13"/>
  <c r="Y29" i="13"/>
  <c r="AL31" i="13"/>
  <c r="AL23" i="13"/>
  <c r="L12" i="13"/>
  <c r="J30" i="13"/>
  <c r="J22" i="13"/>
  <c r="F236" i="13"/>
  <c r="AA234" i="13"/>
  <c r="T30" i="13"/>
  <c r="T22" i="13"/>
  <c r="AL30" i="13"/>
  <c r="AL22" i="13"/>
  <c r="AQ49" i="13"/>
  <c r="AQ14" i="13"/>
  <c r="AP49" i="13"/>
  <c r="AP222" i="13"/>
  <c r="AP13" i="13"/>
  <c r="F233" i="13"/>
  <c r="I230" i="13"/>
  <c r="V29" i="13"/>
  <c r="V21" i="13"/>
  <c r="V12" i="13"/>
  <c r="AB30" i="13"/>
  <c r="AB22" i="13"/>
  <c r="Y15" i="13"/>
  <c r="T15" i="13"/>
  <c r="AB222" i="13"/>
  <c r="P222" i="13"/>
  <c r="AB12" i="13"/>
  <c r="AK12" i="13"/>
  <c r="AK29" i="13"/>
  <c r="AK28" i="13" s="1"/>
  <c r="AK21" i="13"/>
  <c r="AK20" i="13" s="1"/>
  <c r="AA29" i="13"/>
  <c r="AA21" i="13"/>
  <c r="I234" i="13"/>
  <c r="AJ49" i="13"/>
  <c r="AJ13" i="13"/>
  <c r="AJ222" i="13"/>
  <c r="AP30" i="13"/>
  <c r="AP22" i="13"/>
  <c r="AP31" i="13"/>
  <c r="AP23" i="13"/>
  <c r="AA15" i="13"/>
  <c r="AA12" i="13" s="1"/>
  <c r="T49" i="13"/>
  <c r="T13" i="13"/>
  <c r="T222" i="13"/>
  <c r="X222" i="13"/>
  <c r="S22" i="13"/>
  <c r="S30" i="13"/>
  <c r="AF31" i="13"/>
  <c r="AF23" i="13"/>
  <c r="L234" i="13"/>
  <c r="F235" i="13"/>
  <c r="E233" i="13"/>
  <c r="W29" i="13"/>
  <c r="W21" i="13"/>
  <c r="W12" i="13"/>
  <c r="E235" i="13"/>
  <c r="E237" i="13"/>
  <c r="P29" i="13"/>
  <c r="P21" i="13"/>
  <c r="AE12" i="13"/>
  <c r="AE30" i="13"/>
  <c r="AE22" i="13"/>
  <c r="R30" i="13"/>
  <c r="R22" i="13"/>
  <c r="AM12" i="13"/>
  <c r="AM30" i="13"/>
  <c r="AM28" i="13" s="1"/>
  <c r="AM22" i="13"/>
  <c r="AM20" i="13" s="1"/>
  <c r="X12" i="13"/>
  <c r="X30" i="13"/>
  <c r="X22" i="13"/>
  <c r="E232" i="13"/>
  <c r="AI222" i="13"/>
  <c r="F224" i="13"/>
  <c r="U14" i="13"/>
  <c r="F14" i="13" s="1"/>
  <c r="AO222" i="13"/>
  <c r="V222" i="13"/>
  <c r="O230" i="13"/>
  <c r="F231" i="13"/>
  <c r="K29" i="13"/>
  <c r="K21" i="13"/>
  <c r="K12" i="13"/>
  <c r="J49" i="13"/>
  <c r="J13" i="13"/>
  <c r="J222" i="13"/>
  <c r="R49" i="13"/>
  <c r="R13" i="13"/>
  <c r="R222" i="13"/>
  <c r="K153" i="13"/>
  <c r="W153" i="13"/>
  <c r="AD222" i="13"/>
  <c r="AA22" i="13"/>
  <c r="AA30" i="13"/>
  <c r="AD20" i="13"/>
  <c r="Y22" i="13"/>
  <c r="Y30" i="13"/>
  <c r="AH31" i="13"/>
  <c r="AH28" i="13" s="1"/>
  <c r="AH23" i="13"/>
  <c r="AH20" i="13" s="1"/>
  <c r="AE29" i="13"/>
  <c r="AE21" i="13"/>
  <c r="R31" i="13"/>
  <c r="R23" i="13"/>
  <c r="X29" i="13"/>
  <c r="X21" i="13"/>
  <c r="U222" i="13"/>
  <c r="Q12" i="13"/>
  <c r="AG12" i="13"/>
  <c r="M23" i="13"/>
  <c r="M31" i="13"/>
  <c r="E224" i="13"/>
  <c r="AG28" i="13"/>
  <c r="AN49" i="13"/>
  <c r="AN222" i="13"/>
  <c r="AN13" i="13"/>
  <c r="L30" i="13"/>
  <c r="L28" i="13" s="1"/>
  <c r="L22" i="13"/>
  <c r="L20" i="13" s="1"/>
  <c r="H49" i="13"/>
  <c r="H13" i="13"/>
  <c r="K22" i="13"/>
  <c r="K30" i="13"/>
  <c r="AQ222" i="13"/>
  <c r="Z49" i="13"/>
  <c r="Z13" i="13"/>
  <c r="Z222" i="13"/>
  <c r="AF49" i="13"/>
  <c r="AF13" i="13"/>
  <c r="E132" i="13"/>
  <c r="E129" i="13" s="1"/>
  <c r="G129" i="13" s="1"/>
  <c r="E225" i="13"/>
  <c r="N222" i="13"/>
  <c r="AO15" i="13"/>
  <c r="AO12" i="13" s="1"/>
  <c r="O28" i="13"/>
  <c r="F225" i="13"/>
  <c r="Z31" i="13"/>
  <c r="Z23" i="13"/>
  <c r="AO29" i="13"/>
  <c r="AO21" i="13"/>
  <c r="AB31" i="13"/>
  <c r="AB28" i="13" s="1"/>
  <c r="AB23" i="13"/>
  <c r="AH222" i="13"/>
  <c r="S15" i="13"/>
  <c r="AG20" i="13"/>
  <c r="K222" i="13"/>
  <c r="I22" i="13"/>
  <c r="I30" i="13"/>
  <c r="AH12" i="13"/>
  <c r="F156" i="13"/>
  <c r="F153" i="13" s="1"/>
  <c r="G109" i="13"/>
  <c r="H129" i="13"/>
  <c r="H156" i="13"/>
  <c r="G132" i="13"/>
  <c r="G121" i="13"/>
  <c r="G62" i="13"/>
  <c r="G96" i="13"/>
  <c r="F91" i="13"/>
  <c r="E70" i="13"/>
  <c r="G70" i="13" s="1"/>
  <c r="F51" i="13"/>
  <c r="G105" i="13"/>
  <c r="G75" i="13"/>
  <c r="E91" i="13"/>
  <c r="F50" i="13"/>
  <c r="U49" i="13"/>
  <c r="E50" i="13"/>
  <c r="E49" i="13" s="1"/>
  <c r="G41" i="13"/>
  <c r="F37" i="13"/>
  <c r="G39" i="13"/>
  <c r="E37" i="13"/>
  <c r="G40" i="13"/>
  <c r="G38" i="13"/>
  <c r="N20" i="13" l="1"/>
  <c r="Q23" i="13"/>
  <c r="Q20" i="13" s="1"/>
  <c r="V20" i="13"/>
  <c r="V28" i="13"/>
  <c r="W28" i="13"/>
  <c r="W20" i="13"/>
  <c r="G14" i="13"/>
  <c r="AC28" i="13"/>
  <c r="AC20" i="13"/>
  <c r="AL20" i="13"/>
  <c r="AB20" i="13"/>
  <c r="E234" i="13"/>
  <c r="E30" i="13"/>
  <c r="E22" i="13"/>
  <c r="H222" i="13"/>
  <c r="AE28" i="13"/>
  <c r="AL28" i="13"/>
  <c r="N28" i="13"/>
  <c r="F234" i="13"/>
  <c r="U22" i="13"/>
  <c r="U20" i="13" s="1"/>
  <c r="U30" i="13"/>
  <c r="U28" i="13" s="1"/>
  <c r="U12" i="13"/>
  <c r="F223" i="13"/>
  <c r="P31" i="13"/>
  <c r="P28" i="13" s="1"/>
  <c r="P23" i="13"/>
  <c r="P12" i="13"/>
  <c r="S31" i="13"/>
  <c r="S23" i="13"/>
  <c r="Y31" i="13"/>
  <c r="Y23" i="13"/>
  <c r="Y20" i="13" s="1"/>
  <c r="H153" i="13"/>
  <c r="H15" i="13"/>
  <c r="H12" i="13" s="1"/>
  <c r="H21" i="13"/>
  <c r="H29" i="13"/>
  <c r="E13" i="13"/>
  <c r="F22" i="13"/>
  <c r="AO31" i="13"/>
  <c r="AO28" i="13" s="1"/>
  <c r="AO23" i="13"/>
  <c r="AO20" i="13" s="1"/>
  <c r="Z12" i="13"/>
  <c r="Z29" i="13"/>
  <c r="Z28" i="13" s="1"/>
  <c r="Z21" i="13"/>
  <c r="Z20" i="13" s="1"/>
  <c r="X20" i="13"/>
  <c r="AE20" i="13"/>
  <c r="AQ12" i="13"/>
  <c r="AQ22" i="13"/>
  <c r="AQ20" i="13" s="1"/>
  <c r="AQ30" i="13"/>
  <c r="AQ28" i="13" s="1"/>
  <c r="S29" i="13"/>
  <c r="S21" i="13"/>
  <c r="S12" i="13"/>
  <c r="E223" i="13"/>
  <c r="E222" i="13" s="1"/>
  <c r="AF222" i="13"/>
  <c r="T21" i="13"/>
  <c r="T29" i="13"/>
  <c r="T12" i="13"/>
  <c r="X28" i="13"/>
  <c r="AP12" i="13"/>
  <c r="AP21" i="13"/>
  <c r="AP20" i="13" s="1"/>
  <c r="AP29" i="13"/>
  <c r="AP28" i="13" s="1"/>
  <c r="AF29" i="13"/>
  <c r="AF28" i="13" s="1"/>
  <c r="AF21" i="13"/>
  <c r="AF20" i="13" s="1"/>
  <c r="AF12" i="13"/>
  <c r="I20" i="13"/>
  <c r="R21" i="13"/>
  <c r="R20" i="13" s="1"/>
  <c r="R29" i="13"/>
  <c r="R12" i="13"/>
  <c r="F13" i="13"/>
  <c r="E230" i="13"/>
  <c r="I28" i="13"/>
  <c r="Y12" i="13"/>
  <c r="M12" i="13"/>
  <c r="M22" i="13"/>
  <c r="M20" i="13" s="1"/>
  <c r="M30" i="13"/>
  <c r="M28" i="13" s="1"/>
  <c r="K20" i="13"/>
  <c r="J21" i="13"/>
  <c r="J20" i="13" s="1"/>
  <c r="J12" i="13"/>
  <c r="J29" i="13"/>
  <c r="J28" i="13" s="1"/>
  <c r="AA31" i="13"/>
  <c r="F31" i="13" s="1"/>
  <c r="AA23" i="13"/>
  <c r="F23" i="13" s="1"/>
  <c r="F15" i="13"/>
  <c r="AN29" i="13"/>
  <c r="AN28" i="13" s="1"/>
  <c r="AN21" i="13"/>
  <c r="AN20" i="13" s="1"/>
  <c r="AN12" i="13"/>
  <c r="P20" i="13"/>
  <c r="AJ21" i="13"/>
  <c r="AJ20" i="13" s="1"/>
  <c r="AJ29" i="13"/>
  <c r="AJ28" i="13" s="1"/>
  <c r="AJ12" i="13"/>
  <c r="T31" i="13"/>
  <c r="T23" i="13"/>
  <c r="F230" i="13"/>
  <c r="Y28" i="13"/>
  <c r="K28" i="13"/>
  <c r="E156" i="13"/>
  <c r="E153" i="13" s="1"/>
  <c r="G37" i="13"/>
  <c r="F49" i="13"/>
  <c r="T28" i="13" l="1"/>
  <c r="G22" i="13"/>
  <c r="T20" i="13"/>
  <c r="R28" i="13"/>
  <c r="F29" i="13"/>
  <c r="G13" i="13"/>
  <c r="F12" i="13"/>
  <c r="F21" i="13"/>
  <c r="S20" i="13"/>
  <c r="AA20" i="13"/>
  <c r="E29" i="13"/>
  <c r="S28" i="13"/>
  <c r="F222" i="13"/>
  <c r="E21" i="13"/>
  <c r="H31" i="13"/>
  <c r="E31" i="13" s="1"/>
  <c r="G31" i="13" s="1"/>
  <c r="H23" i="13"/>
  <c r="E23" i="13" s="1"/>
  <c r="G23" i="13" s="1"/>
  <c r="E15" i="13"/>
  <c r="G15" i="13" s="1"/>
  <c r="AA28" i="13"/>
  <c r="F30" i="13"/>
  <c r="G30" i="13" s="1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H20" i="13" l="1"/>
  <c r="E28" i="13"/>
  <c r="H28" i="13"/>
  <c r="E12" i="13"/>
  <c r="G12" i="13" s="1"/>
  <c r="E20" i="13"/>
  <c r="G29" i="13"/>
  <c r="F28" i="13"/>
  <c r="G21" i="13"/>
  <c r="F20" i="13"/>
  <c r="C5" i="8"/>
  <c r="C11" i="8"/>
  <c r="D11" i="8" s="1"/>
  <c r="F10" i="17"/>
  <c r="G12" i="17"/>
  <c r="G13" i="17"/>
  <c r="C14" i="8"/>
  <c r="D14" i="8" s="1"/>
  <c r="C19" i="8"/>
  <c r="D19" i="8" s="1"/>
  <c r="D5" i="8"/>
  <c r="G20" i="13" l="1"/>
  <c r="G28" i="13"/>
  <c r="G10" i="17"/>
  <c r="G11" i="17"/>
  <c r="C24" i="8"/>
  <c r="D24" i="8"/>
</calcChain>
</file>

<file path=xl/sharedStrings.xml><?xml version="1.0" encoding="utf-8"?>
<sst xmlns="http://schemas.openxmlformats.org/spreadsheetml/2006/main" count="1162" uniqueCount="453">
  <si>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</si>
  <si>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</si>
  <si>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</si>
  <si>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</si>
  <si>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</si>
  <si>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</si>
  <si>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</si>
  <si>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</si>
  <si>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</si>
  <si>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</si>
  <si>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</si>
  <si>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</si>
  <si>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</si>
  <si>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</si>
  <si>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</si>
  <si>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</si>
  <si>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</si>
  <si>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</si>
  <si>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</si>
  <si>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</si>
  <si>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</si>
  <si>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</si>
  <si>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</si>
  <si>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</si>
  <si>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</si>
  <si>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</si>
  <si>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</si>
  <si>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</si>
  <si>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</si>
  <si>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</si>
  <si>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</si>
  <si>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</si>
  <si>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</si>
  <si>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</si>
  <si>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</si>
  <si>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</si>
  <si>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</si>
  <si>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</si>
  <si>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</si>
  <si>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</si>
  <si>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</si>
  <si>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</si>
  <si>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</si>
  <si>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</si>
  <si>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</si>
  <si>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</si>
  <si>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</si>
  <si>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</si>
  <si>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</si>
  <si>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</si>
  <si>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</si>
  <si>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</si>
  <si>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</si>
  <si>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</si>
  <si>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</si>
  <si>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</si>
  <si>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</si>
  <si>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</si>
  <si>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</si>
  <si>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</si>
  <si>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</si>
  <si>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</si>
  <si>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</si>
  <si>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</si>
  <si>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</si>
  <si>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</si>
  <si>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</si>
  <si>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</si>
  <si>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</si>
  <si>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</si>
  <si>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</si>
  <si>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</si>
  <si>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</si>
  <si>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</si>
  <si>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</si>
  <si>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</si>
  <si>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</si>
  <si>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</si>
  <si>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</si>
  <si>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</si>
  <si>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</si>
  <si>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</si>
  <si>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</si>
  <si>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</si>
  <si>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</si>
  <si>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</si>
  <si>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</si>
  <si>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</si>
  <si>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</si>
  <si>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</si>
  <si>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</si>
  <si>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</si>
  <si>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</si>
  <si>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</si>
  <si>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</si>
  <si>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</si>
  <si>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</si>
  <si>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</si>
  <si>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</si>
  <si>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</si>
  <si>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</si>
  <si>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</si>
  <si>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</si>
  <si>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</si>
  <si>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</si>
  <si>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</si>
  <si>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</si>
  <si>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</si>
  <si>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</si>
  <si>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</si>
  <si>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</si>
  <si>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</si>
  <si>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</si>
  <si>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</si>
  <si>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</si>
  <si>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</si>
  <si>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</si>
  <si>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</si>
  <si>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</si>
  <si>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</si>
  <si>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</si>
  <si>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</si>
  <si>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</si>
  <si>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</si>
  <si>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</si>
  <si>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</si>
  <si>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</si>
  <si>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</si>
  <si>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</si>
  <si>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</si>
  <si>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</si>
  <si>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</si>
  <si>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</si>
  <si>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</si>
  <si>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</si>
  <si>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</si>
  <si>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</si>
  <si>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</si>
  <si>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</si>
  <si>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</si>
  <si>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</si>
  <si>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</si>
  <si>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</si>
  <si>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</si>
  <si>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</si>
  <si>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</si>
  <si>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</si>
  <si>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</si>
  <si>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</si>
  <si>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</si>
  <si>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</si>
  <si>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</si>
  <si>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</si>
  <si>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</si>
  <si>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</si>
  <si>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</si>
  <si>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</si>
  <si>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</si>
  <si>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</si>
  <si>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</si>
  <si>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</si>
  <si>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</si>
  <si>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</si>
  <si>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</si>
  <si>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</si>
  <si>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</si>
  <si>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</si>
  <si>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</si>
  <si>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</si>
  <si>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</si>
  <si>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</si>
  <si>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</si>
  <si>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</si>
  <si>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</si>
  <si>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</si>
  <si>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</si>
  <si>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</si>
  <si>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</si>
  <si>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</si>
  <si>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</si>
  <si>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</si>
  <si>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</si>
  <si>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</si>
  <si>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</si>
  <si>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</si>
  <si>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</si>
  <si>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</si>
  <si>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</si>
  <si>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</si>
  <si>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</si>
  <si>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</si>
  <si>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</si>
  <si>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</si>
  <si>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</si>
  <si>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</si>
  <si>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</si>
  <si>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</si>
  <si>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</si>
  <si>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</si>
  <si>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</si>
  <si>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</si>
  <si>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</si>
  <si>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</si>
  <si>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</si>
  <si>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</si>
  <si>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</si>
  <si>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</si>
  <si>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</si>
  <si>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</si>
  <si>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</si>
  <si>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</si>
  <si>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</si>
  <si>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</si>
  <si>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</si>
  <si>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</si>
  <si>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</si>
  <si>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</si>
  <si>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</si>
  <si>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</si>
  <si>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</si>
  <si>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</si>
  <si>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</si>
  <si>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</si>
  <si>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</si>
  <si>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</si>
  <si>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</si>
  <si>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</si>
  <si>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</si>
  <si>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</si>
  <si>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</si>
  <si>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</si>
  <si>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</si>
  <si>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</si>
  <si>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</si>
  <si>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</si>
  <si>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</si>
  <si>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</si>
  <si>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</si>
  <si>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</si>
  <si>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</si>
  <si>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</si>
  <si>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</si>
  <si>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</si>
  <si>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</si>
  <si>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</si>
  <si>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</si>
  <si>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</si>
  <si>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</si>
  <si>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</si>
  <si>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</si>
  <si>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</si>
  <si>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</si>
  <si>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</si>
  <si>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</si>
  <si>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</si>
  <si>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</si>
  <si>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</si>
  <si>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</si>
  <si>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</si>
  <si>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</si>
  <si>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 т.д.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</si>
  <si>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</si>
  <si>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</si>
  <si>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</si>
  <si>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</si>
  <si>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</si>
  <si>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Подпрограмма 2</t>
  </si>
  <si>
    <t>иные источники финансирования</t>
  </si>
  <si>
    <t>Итого по подпрограмме 1</t>
  </si>
  <si>
    <t>Итого по подпрограмме 2</t>
  </si>
  <si>
    <t>Подпрограмма 1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</si>
  <si>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</si>
  <si>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</si>
  <si>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</si>
  <si>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</si>
  <si>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</si>
  <si>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</si>
  <si>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</si>
  <si>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</si>
  <si>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</si>
  <si>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</si>
  <si>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</si>
  <si>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</si>
  <si>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</si>
  <si>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</si>
  <si>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</si>
  <si>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</si>
  <si>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</si>
  <si>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</si>
  <si>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</si>
  <si>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</si>
  <si>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</si>
  <si>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</si>
  <si>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</si>
  <si>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</si>
  <si>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</si>
  <si>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</si>
  <si>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</si>
  <si>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</si>
  <si>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</si>
  <si>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</si>
  <si>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</si>
  <si>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</si>
  <si>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</si>
  <si>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</si>
  <si>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</si>
  <si>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</si>
  <si>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Руководитель структурного подзразделения администрации района(муниципальго учреждения района)______________________</t>
  </si>
  <si>
    <t>проектная часть</t>
  </si>
  <si>
    <t>процессная часть</t>
  </si>
  <si>
    <t>2.3.1.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</si>
  <si>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</si>
  <si>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</si>
  <si>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Таблица 2</t>
  </si>
  <si>
    <t>Приложение 2 к Методическим рекомендациям по разработке проектов муниципальных программ Нижневартовского района</t>
  </si>
  <si>
    <t xml:space="preserve"> Комплекс процессных мероприятий «Осуществление градостроительной деятельности» (всего), в том числе:</t>
  </si>
  <si>
    <t>план на  2024 год *</t>
  </si>
  <si>
    <t>1.1.1.</t>
  </si>
  <si>
    <t>1.1.2.</t>
  </si>
  <si>
    <t>Мероприятие (результат) «Разработаны проекты планировки и межевания территорий в пгт. Излучинск, в том числе выполнение инженерных изысканий»</t>
  </si>
  <si>
    <t>Мероприятие (результат) «Разработаны проекты планировки и межевания территорий в пгт. Новоаганск, в том числе выполнение инженерных изысканий»</t>
  </si>
  <si>
    <t>Региональный проект «Жилье»</t>
  </si>
  <si>
    <t>Муниципальный проект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</si>
  <si>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>Комплекс процессных мероприятий «Стимулирование застройщиков на реализацию проектов жилищного строительства»</t>
  </si>
  <si>
    <t>Мероприятие (результат) «Приобретены жилые помещения для реализации полномочий по улучшению жилищных условий граждан района» (всего), в том числе:</t>
  </si>
  <si>
    <t>управление градостроительства, развития жилищно-коммунального комплекса и энергетики администрации района</t>
  </si>
  <si>
    <t>муниципальное казенное учреждение Нижневартовского района «Управление имущественными и земельными ресурсами»</t>
  </si>
  <si>
    <t>Итого по подпрограмме 3</t>
  </si>
  <si>
    <t>управление экологии, природопользования, земельных ресурсов, по жилищным вопросам и муниципальной собственности администрации района</t>
  </si>
  <si>
    <t>Комплекс процессных мероприятий «Предоставление государственной поддержки на приобретение жилых помещений отдельным категориям граждан» (всего), в том числе</t>
  </si>
  <si>
    <t>Мероприятие (результат) «Реализованы полномочия по постановке на учет граждан, выезжающих из районов Крайнего Севера»</t>
  </si>
  <si>
    <t>Мероприятие (результат) «Предоставлены субсидии молодым семьям на приобретение жилья»</t>
  </si>
  <si>
    <t>Мероприятие (результат) «Предоставлены субсидии на улучшение жилищных условий граждан, проживающих на сельских территориях»</t>
  </si>
  <si>
    <t>3.1</t>
  </si>
  <si>
    <t>3.1.1</t>
  </si>
  <si>
    <t>3.1.2</t>
  </si>
  <si>
    <t>3.1.3</t>
  </si>
  <si>
    <t>4.1</t>
  </si>
  <si>
    <t>Итого по подпрограмме 4</t>
  </si>
  <si>
    <t>Комплекс процессных мероприятий «Создание условий для переселения жителей из населенных пунктов с низкой плотностью населения и труднодоступной местностью»</t>
  </si>
  <si>
    <t>Муниципальный проект «Строительство (реконструкция) модернизация объектов системы теплоснабжения, газоснабжения, электроснабжения»</t>
  </si>
  <si>
    <t>Итого по подпрограмме 5</t>
  </si>
  <si>
    <t>5.2.1</t>
  </si>
  <si>
    <t>5.2.2</t>
  </si>
  <si>
    <t>5.3.</t>
  </si>
  <si>
    <t xml:space="preserve"> Мероприятие (результат) «Выполнен капитальный ремонт (с заменой) систем теплоснабжения, водоснабжения и водоотведения для подготовки к осенне-зимнему периоду»</t>
  </si>
  <si>
    <t>Мероприятие (результат) «Выполнен капитальный ремонт с заменой сетей тепловодоснабжения: «Сети водоснабжения п. Аган» (ул. Новая, дома 5, 6, 7, 8, 9, 10, 12, 13, 14, 18, 19, 21, 23, 27; ул. Советская, дома 27, 31; ул. Рыбников, д. 3)»</t>
  </si>
  <si>
    <t>Комплекс процессных мероприятий «Реализация мероприятий в сфере жилищно-коммунального хозяйства и социальной сферы» (всего), в том числе:</t>
  </si>
  <si>
    <t>5.3.1.</t>
  </si>
  <si>
    <t>Мероприятие (результат) «Выполнено мероприятие по осуществлению деятельности по обращению с животными без владельцев»</t>
  </si>
  <si>
    <t>Комплекс процессных мероприятий «Обеспечение бесперебойной работы объектов жилищно-коммунального хозяйства и социальной сферы» (всего), в том числе:</t>
  </si>
  <si>
    <t>5.4.</t>
  </si>
  <si>
    <t>5.4.1.</t>
  </si>
  <si>
    <t>п. Аган</t>
  </si>
  <si>
    <t>д. Вата</t>
  </si>
  <si>
    <t>п. Ваховск, с. Охтеурье</t>
  </si>
  <si>
    <t>п. Зайцева Речка, д. Вампугол</t>
  </si>
  <si>
    <t>с. Ларьяк, с. Корлики</t>
  </si>
  <si>
    <t>с. Покур</t>
  </si>
  <si>
    <t>Мероприятие (результат) «Предоставлена субсидия на финансовое обеспечение затрат на приобретение энергоносителей (нефть, электроэнергия) для надежного снабжения населения района коммунальными ресурсами (водоснабжения, водоотведения, теплоснабжения)</t>
  </si>
  <si>
    <t>5.4.2.</t>
  </si>
  <si>
    <t xml:space="preserve"> Мероприятие (результат) «Предоставлена субсидия на финансовое обеспечение затрат на приобретение энергоносителей (нефть, электроэнергия) для надежного снабжения населения района коммунальными ресурсами (водоснабжения, водоотведения, теплоснабжения)</t>
  </si>
  <si>
    <t>Подпрограмма 3</t>
  </si>
  <si>
    <t>Подпрограмма 4</t>
  </si>
  <si>
    <t>Подпрограмма 5</t>
  </si>
  <si>
    <t>Подпрограмма 6</t>
  </si>
  <si>
    <t>6.1.</t>
  </si>
  <si>
    <t>Итого по подпрограмме 6</t>
  </si>
  <si>
    <t>Комплекс процессных мероприятий «Возмещение недополученных доходов организациям, осуществляющим реализацию электрической энергии в зоне децентрализованного электроснабжения» (всего), в том числе:</t>
  </si>
  <si>
    <t xml:space="preserve"> Мероприятие (результат) «Предоставлена субсидии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 - Мансийского автономного округа - Югры по социально ориентированным тарифам»</t>
  </si>
  <si>
    <t>Мероприятие (результат) «Предоставлена субсидия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Нижневартовского района по цене электрической энергии зоны централизованного электроснабжения»</t>
  </si>
  <si>
    <t>Подпрограмма 7</t>
  </si>
  <si>
    <t>7.1</t>
  </si>
  <si>
    <t>7.1.2</t>
  </si>
  <si>
    <t>7.1.3</t>
  </si>
  <si>
    <t>Итого по подпрограмме 7</t>
  </si>
  <si>
    <t>7.1.1</t>
  </si>
  <si>
    <t>Комплекс процессных мероприятий «Создание условий для повышения энергетической эффективности в отраслях экономики» (всего), в том числе:</t>
  </si>
  <si>
    <t xml:space="preserve"> Мероприятие (результат) «Реализованы энергосберегающие проекты (мероприятия) в жилищном фонде»</t>
  </si>
  <si>
    <t xml:space="preserve"> Мероприятие (результат) «Реализованы энергосберегающие проекты (мероприятий) в муниципальных бюджетных учреждениях»</t>
  </si>
  <si>
    <t>Мероприятие (результат) «Выполнены мероприятия по повышению энергоэффективности на объектах коммунальной инфраструктуры»</t>
  </si>
  <si>
    <t>7.1.4</t>
  </si>
  <si>
    <t>Мероприятие (результат) «Проведены информационные мероприятия в области энергосбережения и повышения энергетической эффективности на территории Нижневартовского района, в том числе проведено информирование населения и предпринимательского сообщества о преимуществах и порядке использования объемов микрогенерации, функционирующих на основе возобновляемых источников энергии»</t>
  </si>
  <si>
    <t>Подпрограмма 8</t>
  </si>
  <si>
    <t>Итого по подпрограмме 8</t>
  </si>
  <si>
    <t>8.1.</t>
  </si>
  <si>
    <t>8.1.1.</t>
  </si>
  <si>
    <t>8.2.</t>
  </si>
  <si>
    <t>8.3.</t>
  </si>
  <si>
    <t>муниципальное казенное учреждение «Управление капитального строительства по застройке Нижневартовского района» (далее – МКУ «УКС»)</t>
  </si>
  <si>
    <t>МКУ УКС</t>
  </si>
  <si>
    <t>управление градостроительства, развития жилищно-коммунального комплекса и энергетики администрации района, администрация городского (сельского) поселения; управление экологии, природопользования, земельных ресурсов, по жилищным вопросам и муниципальной собственности администрации района, МКУ УКС</t>
  </si>
  <si>
    <t>Региональный проект «Формирование комфортной городской среды» (всего), в том числе:</t>
  </si>
  <si>
    <t xml:space="preserve"> Мероприятие (результат) «Реализованы мероприятия по благоустройству дворовых и общественных территорий поселений района»</t>
  </si>
  <si>
    <t>Комплекс процессных мероприятий «Формирование комфортной городской среды в Нижневартовском районе» (всего), в том числе:</t>
  </si>
  <si>
    <t>Комплекс процессных мероприятий «Реализация инициативных проектов в Нижневартовском районе» (всего), в том числе:</t>
  </si>
  <si>
    <t xml:space="preserve">Ответственный исполнитель: управление градостроительства, развития жилищно-коммунального комплекса и энергетики администрации района
</t>
  </si>
  <si>
    <t xml:space="preserve">Соисполнитель 1: муниципальное казенное учреждение «Управление капитального строительства по застройке Нижневартовского района»
</t>
  </si>
  <si>
    <t xml:space="preserve">Соисполнитель 2: управление экологии, природопользования, земельных ресурсов, по жилищным вопросам и муниципальной собственности администрации района
</t>
  </si>
  <si>
    <t xml:space="preserve">Соисполнитель 3: муниципальное казенное учреждение Нижневартовского района «Управление имущественными и земельными ресурсами»
</t>
  </si>
  <si>
    <t xml:space="preserve">Соисполнитель 4: администрации городских и сельских поселений района
</t>
  </si>
  <si>
    <t>1.7.</t>
  </si>
  <si>
    <t>Значение показателя на 2024 год</t>
  </si>
  <si>
    <t>Цель 3. Обеспечение безопасности населения при осуществлении деятельности по обращению с животными без владельцев</t>
  </si>
  <si>
    <t>1.</t>
  </si>
  <si>
    <t>2.</t>
  </si>
  <si>
    <t>3.</t>
  </si>
  <si>
    <t>4.</t>
  </si>
  <si>
    <t>Цель 4. Повышение уровня благоустройства территорий района</t>
  </si>
  <si>
    <t>4.2.</t>
  </si>
  <si>
    <t>4.3.</t>
  </si>
  <si>
    <t>Целевые показатели муниципальной программы Развитие жилищного строительства и жилищно-коммунального комплекса Нижневартовского района»</t>
  </si>
  <si>
    <t>Е.Н. Корчагина</t>
  </si>
  <si>
    <t>Исполнитель: Марсакова Елена Геннадьевна, главный специалист, тел.: 8 (3466) 49-87-58</t>
  </si>
  <si>
    <t>______________________</t>
  </si>
  <si>
    <t>Руководитель  структурного подразделения администрации района (муниципального учреждения района)__________________________ Е.Н. Корчагина</t>
  </si>
  <si>
    <t xml:space="preserve">Региональный проект «Формирование комфортной городской среды» 
</t>
  </si>
  <si>
    <t xml:space="preserve"> </t>
  </si>
  <si>
    <r>
      <t xml:space="preserve">по муниципальной программе </t>
    </r>
    <r>
      <rPr>
        <b/>
        <u/>
        <sz val="10"/>
        <rFont val="Times New Roman"/>
        <family val="1"/>
        <charset val="204"/>
      </rPr>
      <t>«Развитие жилищного строительства и жилищно-коммунального комплекса Нижневартовского района»</t>
    </r>
  </si>
  <si>
    <t xml:space="preserve">Исполнитель:                                         __________________________ (Пихтовникова А.В.)
</t>
  </si>
  <si>
    <t>Увеличение объема жилищного строительства, млн. кв. м.</t>
  </si>
  <si>
    <t>постановление администрации района от 20.12.2023 №1386 «Об утверждении муниципальной программы «Развитие жилищного строительства и жилищно-коммунального комплекса Нижневартовского района»» на 01.02.2024</t>
  </si>
  <si>
    <t xml:space="preserve">Комплекс процессных мероприятий «Капитальный ремонт (с заменой) систем теплоснабжения, водоснабжения и водоотведения для подготовки к осенне-зимнему периоду» </t>
  </si>
  <si>
    <t>Цель 1. «Создание условий для развития жилищного строительства и обеспечения жильем отдельных категорий граждан»</t>
  </si>
  <si>
    <t>Цель 2. «Повышение надежности и качества предоставления жилищно-коммунальных услуг»</t>
  </si>
  <si>
    <t>Увеличение объема жилищного строительства (млн.кв.м.)</t>
  </si>
  <si>
    <t>Общая площадь жилых помещений, приходящихся в среднем на 1 жителя (кв.м.)</t>
  </si>
  <si>
    <t>Общая площадь земельных участков, предоставленных для жилищного строительства, индивидуального жилищного строительства, в расчете на 10 тыс. чел. (га.)</t>
  </si>
  <si>
    <t>Общее количество квадратных метров расселенного аварийного и непригодного жилищного фонда (млн.кв.м.)</t>
  </si>
  <si>
    <t>Количество граждан, расселенных из аварийного и непригодного жилищного фонда (чел.)</t>
  </si>
  <si>
    <t>Увеличение количества семей, улучшивших жилищные условия (семей)</t>
  </si>
  <si>
    <t>Сохранение доли муниципальных услуг в электронном виде в общем количестве предоставленных услуг по выдаче разрешения на строительство (процент)</t>
  </si>
  <si>
    <t>Доля площади жилищного фонда, обеспеченного всеми видами благоустройства, в общей площади жилищного фонда (процент)</t>
  </si>
  <si>
    <t>Доля площади жилищного фонда, обеспеченного централизованным теплоснабжением (процент)</t>
  </si>
  <si>
    <t>Снижение численности животных без владельцев, обитающих на территории района, до 10% (единиц)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</si>
  <si>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  (процент)</t>
  </si>
  <si>
    <t>Количество благоустроенных общественных территорий(включенных в государственные (муниципальные) программы формирования современной городской среды) (единиц)</t>
  </si>
  <si>
    <t>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 (процент)</t>
  </si>
  <si>
    <t>Примечание                             (причины не достижения/ перевыполнения показателя)</t>
  </si>
  <si>
    <t>Информация о финансировании в 2024 году    (тыс. рублей)</t>
  </si>
  <si>
    <t xml:space="preserve">Региональный проект "Жилье" 
</t>
  </si>
  <si>
    <t>2.1</t>
  </si>
  <si>
    <t xml:space="preserve">бюджет автономного округа </t>
  </si>
  <si>
    <t>1.1</t>
  </si>
  <si>
    <t>8.1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</si>
  <si>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%;</t>
  </si>
  <si>
    <t xml:space="preserve">Количество благоустроенных общественных территорий (включенных в государственные (муниципальные) программы формирования современной городской среды), ед.;
</t>
  </si>
  <si>
    <t>4.2</t>
  </si>
  <si>
    <t>4.3</t>
  </si>
  <si>
    <t>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среды, %.</t>
  </si>
  <si>
    <t>план на 2024 год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</si>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</sst>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#,##0.000_ ;\-#,##0.000\ 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0"/>
      <name val="Times New Roman"/>
      <family val="1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6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vertical="center"/>
    </xf>
    <xf numFmtId="0" fontId="19" fillId="0" borderId="0" xfId="0" applyFont="1"/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19" fillId="0" borderId="0" xfId="0" applyFont="1" applyFill="1" applyAlignment="1" applyProtection="1">
      <alignment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5" fillId="0" borderId="1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27" xfId="3" applyFont="1" applyFill="1" applyBorder="1" applyAlignment="1">
      <alignment vertical="top" wrapText="1"/>
    </xf>
    <xf numFmtId="0" fontId="3" fillId="4" borderId="13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3" fillId="0" borderId="0" xfId="3" applyFont="1" applyFill="1"/>
    <xf numFmtId="49" fontId="3" fillId="0" borderId="0" xfId="3" applyNumberFormat="1" applyFont="1" applyFill="1"/>
    <xf numFmtId="0" fontId="29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right" vertical="center" wrapText="1"/>
    </xf>
    <xf numFmtId="0" fontId="23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20" fillId="0" borderId="0" xfId="3" applyFont="1" applyFill="1" applyBorder="1" applyAlignment="1">
      <alignment horizontal="left" vertical="center" wrapText="1"/>
    </xf>
    <xf numFmtId="0" fontId="24" fillId="0" borderId="0" xfId="3" applyFont="1" applyFill="1"/>
    <xf numFmtId="0" fontId="3" fillId="0" borderId="0" xfId="0" applyFont="1" applyFill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center" vertical="top" wrapText="1"/>
    </xf>
    <xf numFmtId="170" fontId="19" fillId="0" borderId="1" xfId="2" applyNumberFormat="1" applyFont="1" applyBorder="1" applyAlignment="1">
      <alignment horizontal="center" vertical="top" wrapText="1"/>
    </xf>
    <xf numFmtId="0" fontId="19" fillId="0" borderId="8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18" fillId="0" borderId="22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33" xfId="0" applyNumberFormat="1" applyFont="1" applyFill="1" applyBorder="1" applyAlignment="1" applyProtection="1">
      <alignment horizontal="left" vertical="top"/>
    </xf>
    <xf numFmtId="49" fontId="19" fillId="0" borderId="4" xfId="0" applyNumberFormat="1" applyFont="1" applyFill="1" applyBorder="1" applyAlignment="1" applyProtection="1">
      <alignment horizontal="left" vertical="top" wrapText="1"/>
    </xf>
    <xf numFmtId="0" fontId="15" fillId="0" borderId="1" xfId="0" applyFont="1" applyBorder="1" applyAlignment="1">
      <alignment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vertical="center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wrapText="1"/>
    </xf>
    <xf numFmtId="0" fontId="15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165" fontId="6" fillId="0" borderId="1" xfId="0" applyNumberFormat="1" applyFont="1" applyFill="1" applyBorder="1" applyAlignment="1">
      <alignment horizontal="left" vertical="top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9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Alignment="1" applyProtection="1">
      <alignment horizontal="right" vertical="center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8" fillId="0" borderId="2" xfId="2" applyNumberFormat="1" applyFont="1" applyFill="1" applyBorder="1" applyAlignment="1" applyProtection="1">
      <alignment horizontal="right" vertical="top" wrapText="1"/>
    </xf>
    <xf numFmtId="165" fontId="22" fillId="0" borderId="36" xfId="2" applyNumberFormat="1" applyFont="1" applyFill="1" applyBorder="1" applyAlignment="1" applyProtection="1">
      <alignment horizontal="right" vertical="top" wrapText="1"/>
    </xf>
    <xf numFmtId="165" fontId="19" fillId="0" borderId="27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165" fontId="19" fillId="0" borderId="0" xfId="2" applyNumberFormat="1" applyFont="1" applyFill="1" applyBorder="1" applyAlignment="1" applyProtection="1">
      <alignment horizontal="right" vertical="top" wrapText="1"/>
    </xf>
    <xf numFmtId="165" fontId="20" fillId="0" borderId="0" xfId="0" applyNumberFormat="1" applyFont="1" applyFill="1" applyBorder="1" applyAlignment="1" applyProtection="1">
      <alignment horizontal="left" wrapText="1"/>
    </xf>
    <xf numFmtId="165" fontId="20" fillId="0" borderId="0" xfId="0" applyNumberFormat="1" applyFont="1" applyFill="1" applyAlignment="1" applyProtection="1">
      <alignment horizontal="right" vertical="center"/>
    </xf>
    <xf numFmtId="165" fontId="0" fillId="0" borderId="0" xfId="0" applyNumberFormat="1" applyAlignment="1">
      <alignment horizontal="left" wrapText="1"/>
    </xf>
    <xf numFmtId="165" fontId="22" fillId="0" borderId="30" xfId="2" applyNumberFormat="1" applyFont="1" applyFill="1" applyBorder="1" applyAlignment="1" applyProtection="1">
      <alignment horizontal="right" vertical="top" wrapText="1"/>
    </xf>
    <xf numFmtId="0" fontId="21" fillId="0" borderId="7" xfId="0" applyFont="1" applyFill="1" applyBorder="1" applyAlignment="1">
      <alignment horizontal="left" vertical="top"/>
    </xf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167" fontId="19" fillId="0" borderId="1" xfId="2" applyNumberFormat="1" applyFont="1" applyBorder="1" applyAlignment="1">
      <alignment horizontal="center" vertical="top" wrapText="1"/>
    </xf>
    <xf numFmtId="172" fontId="19" fillId="0" borderId="1" xfId="2" applyNumberFormat="1" applyFont="1" applyBorder="1" applyAlignment="1">
      <alignment horizontal="center" vertical="top" wrapText="1"/>
    </xf>
    <xf numFmtId="165" fontId="21" fillId="0" borderId="7" xfId="0" applyNumberFormat="1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0" fillId="0" borderId="0" xfId="0" applyFont="1" applyFill="1" applyAlignment="1" applyProtection="1">
      <alignment vertical="center"/>
    </xf>
    <xf numFmtId="0" fontId="16" fillId="0" borderId="1" xfId="3" applyFont="1" applyFill="1" applyBorder="1" applyAlignment="1">
      <alignment horizontal="center" vertical="top" wrapText="1"/>
    </xf>
    <xf numFmtId="2" fontId="19" fillId="0" borderId="37" xfId="2" applyNumberFormat="1" applyFont="1" applyFill="1" applyBorder="1" applyAlignment="1" applyProtection="1">
      <alignment horizontal="right" vertical="top" wrapText="1"/>
    </xf>
    <xf numFmtId="2" fontId="19" fillId="0" borderId="10" xfId="2" applyNumberFormat="1" applyFont="1" applyFill="1" applyBorder="1" applyAlignment="1" applyProtection="1">
      <alignment horizontal="right" vertical="top" wrapText="1"/>
    </xf>
    <xf numFmtId="2" fontId="19" fillId="0" borderId="38" xfId="2" applyNumberFormat="1" applyFont="1" applyFill="1" applyBorder="1" applyAlignment="1" applyProtection="1">
      <alignment horizontal="right" vertical="top" wrapText="1"/>
    </xf>
    <xf numFmtId="2" fontId="19" fillId="0" borderId="39" xfId="2" applyNumberFormat="1" applyFont="1" applyFill="1" applyBorder="1" applyAlignment="1" applyProtection="1">
      <alignment horizontal="right" vertical="top" wrapText="1"/>
    </xf>
    <xf numFmtId="169" fontId="22" fillId="0" borderId="2" xfId="2" applyNumberFormat="1" applyFont="1" applyFill="1" applyBorder="1" applyAlignment="1" applyProtection="1">
      <alignment horizontal="right" vertical="top" wrapText="1"/>
    </xf>
    <xf numFmtId="169" fontId="19" fillId="0" borderId="27" xfId="2" applyNumberFormat="1" applyFont="1" applyFill="1" applyBorder="1" applyAlignment="1" applyProtection="1">
      <alignment horizontal="right" vertical="top" wrapText="1"/>
    </xf>
    <xf numFmtId="166" fontId="16" fillId="0" borderId="1" xfId="3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16" fillId="0" borderId="1" xfId="3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/>
    </xf>
    <xf numFmtId="167" fontId="19" fillId="0" borderId="1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horizontal="left" vertical="center" wrapText="1"/>
    </xf>
    <xf numFmtId="165" fontId="18" fillId="5" borderId="1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0" fontId="1" fillId="5" borderId="0" xfId="0" applyFont="1" applyFill="1" applyBorder="1" applyAlignment="1" applyProtection="1">
      <alignment vertical="center"/>
    </xf>
    <xf numFmtId="0" fontId="18" fillId="5" borderId="1" xfId="0" applyFont="1" applyFill="1" applyBorder="1" applyAlignment="1" applyProtection="1">
      <alignment horizontal="left" vertical="top" wrapText="1"/>
    </xf>
    <xf numFmtId="171" fontId="19" fillId="0" borderId="1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/>
    </xf>
    <xf numFmtId="3" fontId="19" fillId="0" borderId="0" xfId="0" applyNumberFormat="1" applyFont="1" applyAlignment="1">
      <alignment horizontal="center" vertical="top"/>
    </xf>
    <xf numFmtId="165" fontId="19" fillId="0" borderId="0" xfId="0" applyNumberFormat="1" applyFont="1" applyFill="1" applyBorder="1" applyAlignment="1" applyProtection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25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 wrapText="1"/>
    </xf>
    <xf numFmtId="0" fontId="19" fillId="0" borderId="0" xfId="0" applyFont="1" applyFill="1" applyAlignment="1" applyProtection="1">
      <alignment horizontal="center" vertical="top"/>
    </xf>
    <xf numFmtId="166" fontId="27" fillId="5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66" fontId="27" fillId="0" borderId="1" xfId="3" applyNumberFormat="1" applyFont="1" applyFill="1" applyBorder="1" applyAlignment="1">
      <alignment horizontal="center" vertical="center" wrapText="1"/>
    </xf>
    <xf numFmtId="0" fontId="27" fillId="0" borderId="0" xfId="3" applyFont="1" applyFill="1"/>
    <xf numFmtId="0" fontId="1" fillId="5" borderId="1" xfId="3" applyFont="1" applyFill="1" applyBorder="1" applyAlignment="1">
      <alignment horizontal="left" vertical="center" wrapText="1"/>
    </xf>
    <xf numFmtId="166" fontId="27" fillId="0" borderId="4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left" vertical="center" wrapText="1"/>
    </xf>
    <xf numFmtId="0" fontId="1" fillId="5" borderId="2" xfId="3" applyFont="1" applyFill="1" applyBorder="1" applyAlignment="1">
      <alignment horizontal="left" vertical="center" wrapText="1"/>
    </xf>
    <xf numFmtId="166" fontId="27" fillId="5" borderId="4" xfId="3" applyNumberFormat="1" applyFont="1" applyFill="1" applyBorder="1" applyAlignment="1">
      <alignment horizontal="center" vertical="center" wrapText="1"/>
    </xf>
    <xf numFmtId="165" fontId="16" fillId="0" borderId="1" xfId="3" applyNumberFormat="1" applyFont="1" applyFill="1" applyBorder="1" applyAlignment="1">
      <alignment horizontal="center" vertical="center" wrapText="1"/>
    </xf>
    <xf numFmtId="0" fontId="27" fillId="5" borderId="1" xfId="3" applyFont="1" applyFill="1" applyBorder="1" applyAlignment="1">
      <alignment vertical="center"/>
    </xf>
    <xf numFmtId="166" fontId="27" fillId="5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vertical="center"/>
    </xf>
    <xf numFmtId="0" fontId="16" fillId="0" borderId="0" xfId="3" applyFont="1" applyFill="1" applyAlignment="1">
      <alignment vertical="center"/>
    </xf>
    <xf numFmtId="0" fontId="16" fillId="0" borderId="0" xfId="3" applyFont="1" applyFill="1" applyBorder="1" applyAlignment="1">
      <alignment vertical="center"/>
    </xf>
    <xf numFmtId="0" fontId="27" fillId="0" borderId="1" xfId="3" applyFont="1" applyFill="1" applyBorder="1" applyAlignment="1">
      <alignment vertical="center"/>
    </xf>
    <xf numFmtId="0" fontId="27" fillId="0" borderId="0" xfId="3" applyFont="1" applyFill="1" applyAlignment="1">
      <alignment vertical="center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65" fontId="18" fillId="0" borderId="32" xfId="0" applyNumberFormat="1" applyFont="1" applyFill="1" applyBorder="1" applyAlignment="1" applyProtection="1">
      <alignment horizontal="center" vertical="top" wrapText="1"/>
    </xf>
    <xf numFmtId="165" fontId="18" fillId="0" borderId="27" xfId="0" applyNumberFormat="1" applyFont="1" applyFill="1" applyBorder="1" applyAlignment="1" applyProtection="1">
      <alignment horizontal="center" vertical="top" wrapText="1"/>
    </xf>
    <xf numFmtId="165" fontId="18" fillId="0" borderId="9" xfId="0" applyNumberFormat="1" applyFont="1" applyFill="1" applyBorder="1" applyAlignment="1" applyProtection="1">
      <alignment horizontal="center" vertical="top" wrapText="1"/>
    </xf>
    <xf numFmtId="165" fontId="18" fillId="0" borderId="13" xfId="0" applyNumberFormat="1" applyFont="1" applyFill="1" applyBorder="1" applyAlignment="1" applyProtection="1">
      <alignment horizontal="center" vertical="top" wrapText="1"/>
    </xf>
    <xf numFmtId="165" fontId="18" fillId="0" borderId="31" xfId="0" applyNumberFormat="1" applyFont="1" applyFill="1" applyBorder="1" applyAlignment="1" applyProtection="1">
      <alignment horizontal="center" vertical="top" wrapText="1"/>
    </xf>
    <xf numFmtId="165" fontId="18" fillId="0" borderId="3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center" vertical="top" wrapText="1"/>
    </xf>
    <xf numFmtId="165" fontId="19" fillId="0" borderId="5" xfId="0" applyNumberFormat="1" applyFont="1" applyFill="1" applyBorder="1" applyAlignment="1" applyProtection="1">
      <alignment horizontal="center"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4" xfId="0" applyFont="1" applyFill="1" applyBorder="1" applyAlignment="1" applyProtection="1">
      <alignment horizontal="center" vertical="center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8" xfId="0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165" fontId="19" fillId="0" borderId="25" xfId="0" applyNumberFormat="1" applyFont="1" applyFill="1" applyBorder="1" applyAlignment="1" applyProtection="1">
      <alignment horizontal="left" vertical="top" wrapText="1"/>
    </xf>
    <xf numFmtId="165" fontId="19" fillId="0" borderId="26" xfId="0" applyNumberFormat="1" applyFont="1" applyFill="1" applyBorder="1" applyAlignment="1" applyProtection="1">
      <alignment horizontal="left" vertical="top" wrapText="1"/>
    </xf>
    <xf numFmtId="165" fontId="19" fillId="0" borderId="27" xfId="0" applyNumberFormat="1" applyFont="1" applyFill="1" applyBorder="1" applyAlignment="1" applyProtection="1">
      <alignment horizontal="left" vertical="top" wrapText="1"/>
    </xf>
    <xf numFmtId="165" fontId="19" fillId="0" borderId="17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3" xfId="0" applyNumberFormat="1" applyFont="1" applyFill="1" applyBorder="1" applyAlignment="1" applyProtection="1">
      <alignment horizontal="left" vertical="top" wrapText="1"/>
    </xf>
    <xf numFmtId="49" fontId="19" fillId="0" borderId="16" xfId="0" applyNumberFormat="1" applyFont="1" applyFill="1" applyBorder="1" applyAlignment="1" applyProtection="1">
      <alignment horizontal="center" vertical="top" wrapText="1"/>
    </xf>
    <xf numFmtId="49" fontId="19" fillId="0" borderId="24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9" fillId="0" borderId="32" xfId="0" applyFont="1" applyFill="1" applyBorder="1" applyAlignment="1" applyProtection="1">
      <alignment horizontal="left" vertical="top" wrapText="1"/>
    </xf>
    <xf numFmtId="0" fontId="0" fillId="0" borderId="26" xfId="0" applyFill="1" applyBorder="1"/>
    <xf numFmtId="0" fontId="0" fillId="0" borderId="27" xfId="0" applyFill="1" applyBorder="1"/>
    <xf numFmtId="0" fontId="0" fillId="0" borderId="9" xfId="0" applyFill="1" applyBorder="1"/>
    <xf numFmtId="0" fontId="0" fillId="0" borderId="0" xfId="0" applyFill="1"/>
    <xf numFmtId="0" fontId="0" fillId="0" borderId="13" xfId="0" applyFill="1" applyBorder="1"/>
    <xf numFmtId="0" fontId="21" fillId="0" borderId="1" xfId="0" applyFont="1" applyBorder="1" applyAlignment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165" fontId="18" fillId="0" borderId="18" xfId="0" applyNumberFormat="1" applyFont="1" applyFill="1" applyBorder="1" applyAlignment="1" applyProtection="1">
      <alignment horizontal="left" vertical="top" wrapText="1"/>
    </xf>
    <xf numFmtId="165" fontId="18" fillId="0" borderId="19" xfId="0" applyNumberFormat="1" applyFont="1" applyFill="1" applyBorder="1" applyAlignment="1" applyProtection="1">
      <alignment horizontal="left" vertical="top" wrapText="1"/>
    </xf>
    <xf numFmtId="165" fontId="18" fillId="0" borderId="20" xfId="0" applyNumberFormat="1" applyFont="1" applyFill="1" applyBorder="1" applyAlignment="1" applyProtection="1">
      <alignment horizontal="left" vertical="top" wrapText="1"/>
    </xf>
    <xf numFmtId="165" fontId="18" fillId="0" borderId="17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0" fillId="0" borderId="17" xfId="0" applyFill="1" applyBorder="1"/>
    <xf numFmtId="165" fontId="19" fillId="0" borderId="28" xfId="0" applyNumberFormat="1" applyFont="1" applyFill="1" applyBorder="1" applyAlignment="1" applyProtection="1">
      <alignment horizontal="center" vertical="center" wrapText="1"/>
    </xf>
    <xf numFmtId="165" fontId="19" fillId="0" borderId="24" xfId="0" applyNumberFormat="1" applyFont="1" applyFill="1" applyBorder="1" applyAlignment="1" applyProtection="1">
      <alignment horizontal="center" vertical="center" wrapText="1"/>
    </xf>
    <xf numFmtId="165" fontId="19" fillId="0" borderId="29" xfId="0" applyNumberFormat="1" applyFont="1" applyFill="1" applyBorder="1" applyAlignment="1" applyProtection="1">
      <alignment horizontal="center" vertical="center" wrapText="1"/>
    </xf>
    <xf numFmtId="165" fontId="19" fillId="0" borderId="35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27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0" fillId="0" borderId="8" xfId="0" applyBorder="1"/>
    <xf numFmtId="0" fontId="23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0" fontId="19" fillId="0" borderId="1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horizontal="center" vertical="top"/>
    </xf>
    <xf numFmtId="0" fontId="27" fillId="0" borderId="10" xfId="3" applyFont="1" applyFill="1" applyBorder="1" applyAlignment="1">
      <alignment horizontal="center" vertical="top" wrapText="1"/>
    </xf>
    <xf numFmtId="0" fontId="33" fillId="0" borderId="8" xfId="0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Fill="1" applyBorder="1" applyAlignment="1">
      <alignment horizontal="center" vertical="top" wrapText="1"/>
    </xf>
    <xf numFmtId="49" fontId="0" fillId="0" borderId="5" xfId="0" applyNumberFormat="1" applyFill="1" applyBorder="1" applyAlignment="1">
      <alignment horizontal="center" vertical="top" wrapText="1"/>
    </xf>
    <xf numFmtId="49" fontId="16" fillId="0" borderId="8" xfId="3" applyNumberFormat="1" applyFont="1" applyFill="1" applyBorder="1" applyAlignment="1">
      <alignment horizontal="center" vertical="top" wrapText="1"/>
    </xf>
    <xf numFmtId="49" fontId="16" fillId="0" borderId="5" xfId="3" applyNumberFormat="1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left" vertical="top" wrapText="1"/>
    </xf>
    <xf numFmtId="0" fontId="16" fillId="0" borderId="8" xfId="3" applyFont="1" applyFill="1" applyBorder="1" applyAlignment="1">
      <alignment horizontal="left" vertical="top" wrapText="1"/>
    </xf>
    <xf numFmtId="0" fontId="16" fillId="0" borderId="5" xfId="3" applyFont="1" applyFill="1" applyBorder="1" applyAlignment="1">
      <alignment horizontal="left" vertical="top" wrapText="1"/>
    </xf>
    <xf numFmtId="0" fontId="16" fillId="0" borderId="10" xfId="3" applyFont="1" applyFill="1" applyBorder="1" applyAlignment="1">
      <alignment horizontal="center" vertical="top" wrapText="1"/>
    </xf>
    <xf numFmtId="0" fontId="16" fillId="0" borderId="8" xfId="3" applyFont="1" applyFill="1" applyBorder="1" applyAlignment="1">
      <alignment horizontal="center" vertical="top" wrapText="1"/>
    </xf>
    <xf numFmtId="0" fontId="16" fillId="0" borderId="5" xfId="3" applyFont="1" applyFill="1" applyBorder="1" applyAlignment="1">
      <alignment horizontal="center" vertical="top" wrapText="1"/>
    </xf>
    <xf numFmtId="165" fontId="16" fillId="0" borderId="10" xfId="3" applyNumberFormat="1" applyFont="1" applyFill="1" applyBorder="1" applyAlignment="1">
      <alignment horizontal="center" vertical="top" wrapText="1"/>
    </xf>
    <xf numFmtId="165" fontId="16" fillId="0" borderId="8" xfId="3" applyNumberFormat="1" applyFont="1" applyFill="1" applyBorder="1" applyAlignment="1">
      <alignment horizontal="center" vertical="top" wrapText="1"/>
    </xf>
    <xf numFmtId="165" fontId="16" fillId="0" borderId="5" xfId="3" applyNumberFormat="1" applyFont="1" applyFill="1" applyBorder="1" applyAlignment="1">
      <alignment horizontal="center" vertical="top" wrapText="1"/>
    </xf>
    <xf numFmtId="165" fontId="16" fillId="0" borderId="10" xfId="3" applyNumberFormat="1" applyFont="1" applyFill="1" applyBorder="1" applyAlignment="1">
      <alignment horizontal="center" vertical="center" wrapText="1"/>
    </xf>
    <xf numFmtId="165" fontId="16" fillId="0" borderId="5" xfId="3" applyNumberFormat="1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0" fontId="0" fillId="0" borderId="0" xfId="0" applyAlignment="1">
      <alignment horizontal="left" wrapText="1"/>
    </xf>
    <xf numFmtId="3" fontId="20" fillId="0" borderId="0" xfId="6" applyNumberFormat="1" applyFont="1" applyAlignment="1">
      <alignment horizontal="left" vertical="center" wrapText="1"/>
    </xf>
    <xf numFmtId="0" fontId="27" fillId="0" borderId="1" xfId="3" applyFont="1" applyFill="1" applyBorder="1" applyAlignment="1">
      <alignment horizontal="center" vertical="top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6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top" wrapText="1"/>
    </xf>
    <xf numFmtId="0" fontId="6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49" fontId="16" fillId="0" borderId="27" xfId="3" applyNumberFormat="1" applyFont="1" applyFill="1" applyBorder="1" applyAlignment="1">
      <alignment horizontal="center" vertical="center" wrapText="1"/>
    </xf>
    <xf numFmtId="49" fontId="16" fillId="0" borderId="13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/>
    </xf>
    <xf numFmtId="1" fontId="16" fillId="0" borderId="1" xfId="3" applyNumberFormat="1" applyFont="1" applyFill="1" applyBorder="1" applyAlignment="1">
      <alignment horizontal="center" vertical="center" wrapText="1"/>
    </xf>
    <xf numFmtId="165" fontId="16" fillId="0" borderId="1" xfId="7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Процентный" xfId="7" builtinId="5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\GIS\&#1048;&#1057;&#1054;&#1043;&#1044;_&#1054;&#1051;&#1044;\&#1041;&#1083;&#1072;&#1075;&#8203;&#1086;&#1091;&#1089;&#1090;&#8203;&#1088;&#1086;&#1081;&#1089;&#8203;&#1090;&#1074;&#1086;\&#1052;&#1091;&#1085;&#1080;&#1094;&#1080;&#1087;&#1072;&#1083;&#1100;&#1085;&#1072;&#1103;%20&#1087;&#1088;&#1086;&#1075;&#1088;&#1072;&#1084;&#1084;&#1072;\&#1054;&#1090;&#1095;&#1077;&#1090;&#1099;\&#1075;&#1088;&#1072;&#1092;&#1080;&#1082;%20&#1085;&#1072;%2001.01.2023\&#1043;&#1088;&#1072;&#1092;&#1080;&#1082;%20%20&#1085;&#1072;%2001.01.2023%20(&#1092;&#1082;&#1075;&#10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подпрограммам"/>
      <sheetName val="оценка эффективности"/>
      <sheetName val="Выполнение работ"/>
      <sheetName val="Финансирование "/>
      <sheetName val="Показатели"/>
      <sheetName val="Национальные проекты"/>
    </sheetNames>
    <sheetDataSet>
      <sheetData sheetId="0"/>
      <sheetData sheetId="1"/>
      <sheetData sheetId="2"/>
      <sheetData sheetId="3"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75" t="s">
        <v>39</v>
      </c>
      <c r="B1" s="276"/>
      <c r="C1" s="277" t="s">
        <v>40</v>
      </c>
      <c r="D1" s="269" t="s">
        <v>44</v>
      </c>
      <c r="E1" s="270"/>
      <c r="F1" s="271"/>
      <c r="G1" s="269" t="s">
        <v>17</v>
      </c>
      <c r="H1" s="270"/>
      <c r="I1" s="271"/>
      <c r="J1" s="269" t="s">
        <v>18</v>
      </c>
      <c r="K1" s="270"/>
      <c r="L1" s="271"/>
      <c r="M1" s="269" t="s">
        <v>22</v>
      </c>
      <c r="N1" s="270"/>
      <c r="O1" s="271"/>
      <c r="P1" s="272" t="s">
        <v>23</v>
      </c>
      <c r="Q1" s="273"/>
      <c r="R1" s="269" t="s">
        <v>24</v>
      </c>
      <c r="S1" s="270"/>
      <c r="T1" s="271"/>
      <c r="U1" s="269" t="s">
        <v>25</v>
      </c>
      <c r="V1" s="270"/>
      <c r="W1" s="271"/>
      <c r="X1" s="272" t="s">
        <v>26</v>
      </c>
      <c r="Y1" s="274"/>
      <c r="Z1" s="273"/>
      <c r="AA1" s="272" t="s">
        <v>27</v>
      </c>
      <c r="AB1" s="273"/>
      <c r="AC1" s="269" t="s">
        <v>28</v>
      </c>
      <c r="AD1" s="270"/>
      <c r="AE1" s="271"/>
      <c r="AF1" s="269" t="s">
        <v>29</v>
      </c>
      <c r="AG1" s="270"/>
      <c r="AH1" s="271"/>
      <c r="AI1" s="269" t="s">
        <v>30</v>
      </c>
      <c r="AJ1" s="270"/>
      <c r="AK1" s="271"/>
      <c r="AL1" s="272" t="s">
        <v>31</v>
      </c>
      <c r="AM1" s="273"/>
      <c r="AN1" s="269" t="s">
        <v>32</v>
      </c>
      <c r="AO1" s="270"/>
      <c r="AP1" s="271"/>
      <c r="AQ1" s="269" t="s">
        <v>33</v>
      </c>
      <c r="AR1" s="270"/>
      <c r="AS1" s="271"/>
      <c r="AT1" s="269" t="s">
        <v>34</v>
      </c>
      <c r="AU1" s="270"/>
      <c r="AV1" s="271"/>
    </row>
    <row r="2" spans="1:48" ht="39" customHeight="1">
      <c r="A2" s="276"/>
      <c r="B2" s="276"/>
      <c r="C2" s="277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77" t="s">
        <v>82</v>
      </c>
      <c r="B3" s="27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77"/>
      <c r="B4" s="27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7"/>
      <c r="B5" s="27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77"/>
      <c r="B6" s="27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7"/>
      <c r="B7" s="277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77"/>
      <c r="B8" s="27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77"/>
      <c r="B9" s="277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78" t="s">
        <v>57</v>
      </c>
      <c r="B1" s="278"/>
      <c r="C1" s="278"/>
      <c r="D1" s="278"/>
      <c r="E1" s="278"/>
    </row>
    <row r="2" spans="1:5">
      <c r="A2" s="12"/>
      <c r="B2" s="12"/>
      <c r="C2" s="12"/>
      <c r="D2" s="12"/>
      <c r="E2" s="12"/>
    </row>
    <row r="3" spans="1:5">
      <c r="A3" s="279" t="s">
        <v>129</v>
      </c>
      <c r="B3" s="279"/>
      <c r="C3" s="279"/>
      <c r="D3" s="279"/>
      <c r="E3" s="279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80" t="s">
        <v>78</v>
      </c>
      <c r="B26" s="280"/>
      <c r="C26" s="280"/>
      <c r="D26" s="280"/>
      <c r="E26" s="280"/>
    </row>
    <row r="27" spans="1:5">
      <c r="A27" s="28"/>
      <c r="B27" s="28"/>
      <c r="C27" s="28"/>
      <c r="D27" s="28"/>
      <c r="E27" s="28"/>
    </row>
    <row r="28" spans="1:5">
      <c r="A28" s="280" t="s">
        <v>79</v>
      </c>
      <c r="B28" s="280"/>
      <c r="C28" s="280"/>
      <c r="D28" s="280"/>
      <c r="E28" s="280"/>
    </row>
    <row r="29" spans="1:5">
      <c r="A29" s="280"/>
      <c r="B29" s="280"/>
      <c r="C29" s="280"/>
      <c r="D29" s="280"/>
      <c r="E29" s="28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03" t="s">
        <v>45</v>
      </c>
      <c r="C3" s="303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91" t="s">
        <v>1</v>
      </c>
      <c r="B5" s="286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91"/>
      <c r="B6" s="286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91"/>
      <c r="B7" s="286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91" t="s">
        <v>3</v>
      </c>
      <c r="B8" s="286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04" t="s">
        <v>204</v>
      </c>
      <c r="N8" s="305"/>
      <c r="O8" s="306"/>
      <c r="P8" s="56"/>
      <c r="Q8" s="56"/>
    </row>
    <row r="9" spans="1:256" ht="33.950000000000003" customHeight="1">
      <c r="A9" s="291"/>
      <c r="B9" s="286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91" t="s">
        <v>4</v>
      </c>
      <c r="B10" s="286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91"/>
      <c r="B11" s="286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91" t="s">
        <v>5</v>
      </c>
      <c r="B12" s="286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91"/>
      <c r="B13" s="286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91" t="s">
        <v>9</v>
      </c>
      <c r="B14" s="286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91"/>
      <c r="B15" s="286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87"/>
      <c r="AJ16" s="287"/>
      <c r="AK16" s="287"/>
      <c r="AZ16" s="287"/>
      <c r="BA16" s="287"/>
      <c r="BB16" s="287"/>
      <c r="BQ16" s="287"/>
      <c r="BR16" s="287"/>
      <c r="BS16" s="287"/>
      <c r="CH16" s="287"/>
      <c r="CI16" s="287"/>
      <c r="CJ16" s="287"/>
      <c r="CY16" s="287"/>
      <c r="CZ16" s="287"/>
      <c r="DA16" s="287"/>
      <c r="DP16" s="287"/>
      <c r="DQ16" s="287"/>
      <c r="DR16" s="287"/>
      <c r="EG16" s="287"/>
      <c r="EH16" s="287"/>
      <c r="EI16" s="287"/>
      <c r="EX16" s="287"/>
      <c r="EY16" s="287"/>
      <c r="EZ16" s="287"/>
      <c r="FO16" s="287"/>
      <c r="FP16" s="287"/>
      <c r="FQ16" s="287"/>
      <c r="GF16" s="287"/>
      <c r="GG16" s="287"/>
      <c r="GH16" s="287"/>
      <c r="GW16" s="287"/>
      <c r="GX16" s="287"/>
      <c r="GY16" s="287"/>
      <c r="HN16" s="287"/>
      <c r="HO16" s="287"/>
      <c r="HP16" s="287"/>
      <c r="IE16" s="287"/>
      <c r="IF16" s="287"/>
      <c r="IG16" s="287"/>
      <c r="IV16" s="287"/>
    </row>
    <row r="17" spans="1:17" ht="320.25" customHeight="1">
      <c r="A17" s="291" t="s">
        <v>6</v>
      </c>
      <c r="B17" s="286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91"/>
      <c r="B18" s="286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91" t="s">
        <v>7</v>
      </c>
      <c r="B19" s="286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91"/>
      <c r="B20" s="286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91" t="s">
        <v>8</v>
      </c>
      <c r="B21" s="286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91"/>
      <c r="B22" s="286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96" t="s">
        <v>14</v>
      </c>
      <c r="B23" s="292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97"/>
      <c r="B24" s="292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95" t="s">
        <v>15</v>
      </c>
      <c r="B25" s="292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95"/>
      <c r="B26" s="292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91" t="s">
        <v>93</v>
      </c>
      <c r="B31" s="286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91"/>
      <c r="B32" s="286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91" t="s">
        <v>95</v>
      </c>
      <c r="B34" s="286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91"/>
      <c r="B35" s="286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00" t="s">
        <v>97</v>
      </c>
      <c r="B36" s="293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01"/>
      <c r="B37" s="294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91" t="s">
        <v>99</v>
      </c>
      <c r="B39" s="286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88" t="s">
        <v>246</v>
      </c>
      <c r="I39" s="289"/>
      <c r="J39" s="289"/>
      <c r="K39" s="289"/>
      <c r="L39" s="289"/>
      <c r="M39" s="289"/>
      <c r="N39" s="289"/>
      <c r="O39" s="290"/>
      <c r="P39" s="55" t="s">
        <v>188</v>
      </c>
      <c r="Q39" s="56"/>
    </row>
    <row r="40" spans="1:17" ht="39.950000000000003" customHeight="1">
      <c r="A40" s="291" t="s">
        <v>10</v>
      </c>
      <c r="B40" s="286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91" t="s">
        <v>100</v>
      </c>
      <c r="B41" s="286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91"/>
      <c r="B42" s="286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91" t="s">
        <v>102</v>
      </c>
      <c r="B43" s="286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83" t="s">
        <v>191</v>
      </c>
      <c r="H43" s="284"/>
      <c r="I43" s="284"/>
      <c r="J43" s="284"/>
      <c r="K43" s="284"/>
      <c r="L43" s="284"/>
      <c r="M43" s="284"/>
      <c r="N43" s="284"/>
      <c r="O43" s="285"/>
      <c r="P43" s="56"/>
      <c r="Q43" s="56"/>
    </row>
    <row r="44" spans="1:17" ht="39.950000000000003" customHeight="1">
      <c r="A44" s="291"/>
      <c r="B44" s="286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91" t="s">
        <v>104</v>
      </c>
      <c r="B45" s="286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91" t="s">
        <v>12</v>
      </c>
      <c r="B46" s="286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98" t="s">
        <v>107</v>
      </c>
      <c r="B47" s="293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99"/>
      <c r="B48" s="294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98" t="s">
        <v>108</v>
      </c>
      <c r="B49" s="293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99"/>
      <c r="B50" s="294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91" t="s">
        <v>110</v>
      </c>
      <c r="B51" s="286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91"/>
      <c r="B52" s="286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91" t="s">
        <v>113</v>
      </c>
      <c r="B53" s="286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91"/>
      <c r="B54" s="286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91" t="s">
        <v>114</v>
      </c>
      <c r="B55" s="286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91"/>
      <c r="B56" s="286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91" t="s">
        <v>116</v>
      </c>
      <c r="B57" s="286" t="s">
        <v>117</v>
      </c>
      <c r="C57" s="53" t="s">
        <v>20</v>
      </c>
      <c r="D57" s="93" t="s">
        <v>234</v>
      </c>
      <c r="E57" s="92"/>
      <c r="F57" s="92" t="s">
        <v>235</v>
      </c>
      <c r="G57" s="307" t="s">
        <v>232</v>
      </c>
      <c r="H57" s="307"/>
      <c r="I57" s="92" t="s">
        <v>236</v>
      </c>
      <c r="J57" s="92" t="s">
        <v>237</v>
      </c>
      <c r="K57" s="304" t="s">
        <v>238</v>
      </c>
      <c r="L57" s="305"/>
      <c r="M57" s="305"/>
      <c r="N57" s="305"/>
      <c r="O57" s="306"/>
      <c r="P57" s="88" t="s">
        <v>198</v>
      </c>
      <c r="Q57" s="56"/>
    </row>
    <row r="58" spans="1:17" ht="39.950000000000003" customHeight="1">
      <c r="A58" s="291"/>
      <c r="B58" s="286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96" t="s">
        <v>119</v>
      </c>
      <c r="B59" s="296" t="s">
        <v>118</v>
      </c>
      <c r="C59" s="296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02"/>
      <c r="B60" s="302"/>
      <c r="C60" s="302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02"/>
      <c r="B61" s="302"/>
      <c r="C61" s="297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97"/>
      <c r="B62" s="297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91" t="s">
        <v>120</v>
      </c>
      <c r="B63" s="286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91"/>
      <c r="B64" s="286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95" t="s">
        <v>122</v>
      </c>
      <c r="B65" s="292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95"/>
      <c r="B66" s="292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91" t="s">
        <v>124</v>
      </c>
      <c r="B67" s="286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91"/>
      <c r="B68" s="286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98" t="s">
        <v>126</v>
      </c>
      <c r="B69" s="293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99"/>
      <c r="B70" s="294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81" t="s">
        <v>254</v>
      </c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82" t="s">
        <v>215</v>
      </c>
      <c r="C79" s="282"/>
      <c r="D79" s="282"/>
      <c r="E79" s="282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5"/>
  <sheetViews>
    <sheetView topLeftCell="A8" zoomScaleNormal="100" zoomScaleSheetLayoutView="100" workbookViewId="0">
      <pane xSplit="7" ySplit="4" topLeftCell="H12" activePane="bottomRight" state="frozen"/>
      <selection activeCell="A8" sqref="A8"/>
      <selection pane="topRight" activeCell="H8" sqref="H8"/>
      <selection pane="bottomLeft" activeCell="A12" sqref="A12"/>
      <selection pane="bottomRight" activeCell="D254" sqref="D254"/>
    </sheetView>
  </sheetViews>
  <sheetFormatPr defaultColWidth="9.140625" defaultRowHeight="12.75"/>
  <cols>
    <col min="1" max="1" width="8" style="100" customWidth="1"/>
    <col min="2" max="2" width="29.28515625" style="100" customWidth="1"/>
    <col min="3" max="3" width="13.28515625" style="100" customWidth="1"/>
    <col min="4" max="4" width="20.7109375" style="104" customWidth="1"/>
    <col min="5" max="5" width="12.7109375" style="200" customWidth="1"/>
    <col min="6" max="6" width="13.5703125" style="200" customWidth="1"/>
    <col min="7" max="7" width="9.7109375" style="105" customWidth="1"/>
    <col min="8" max="8" width="12.28515625" style="100" customWidth="1"/>
    <col min="9" max="9" width="12.5703125" style="100" customWidth="1"/>
    <col min="10" max="10" width="6" style="100" customWidth="1"/>
    <col min="11" max="11" width="10.7109375" style="100" customWidth="1"/>
    <col min="12" max="12" width="6.85546875" style="100" customWidth="1"/>
    <col min="13" max="13" width="7" style="100" customWidth="1"/>
    <col min="14" max="14" width="10.28515625" style="100" customWidth="1"/>
    <col min="15" max="15" width="8.28515625" style="100" customWidth="1"/>
    <col min="16" max="16" width="6.7109375" style="100" customWidth="1"/>
    <col min="17" max="17" width="11" style="100" customWidth="1"/>
    <col min="18" max="18" width="8.7109375" style="100" customWidth="1"/>
    <col min="19" max="19" width="7" style="100" customWidth="1"/>
    <col min="20" max="20" width="11.42578125" style="100" customWidth="1"/>
    <col min="21" max="21" width="8.140625" style="100" customWidth="1"/>
    <col min="22" max="22" width="6.85546875" style="100" customWidth="1"/>
    <col min="23" max="23" width="13.5703125" style="100" customWidth="1"/>
    <col min="24" max="24" width="7.7109375" style="100" customWidth="1"/>
    <col min="25" max="25" width="7" style="100" customWidth="1"/>
    <col min="26" max="26" width="10.5703125" style="100" customWidth="1"/>
    <col min="27" max="27" width="5.85546875" style="100" customWidth="1"/>
    <col min="28" max="28" width="6.85546875" style="100" customWidth="1"/>
    <col min="29" max="29" width="10.42578125" style="100" customWidth="1"/>
    <col min="30" max="30" width="5.5703125" style="100" customWidth="1"/>
    <col min="31" max="31" width="7.5703125" style="100" customWidth="1"/>
    <col min="32" max="32" width="11.140625" style="100" customWidth="1"/>
    <col min="33" max="33" width="6" style="100" customWidth="1"/>
    <col min="34" max="34" width="8.7109375" style="100" customWidth="1"/>
    <col min="35" max="35" width="11.140625" style="100" customWidth="1"/>
    <col min="36" max="36" width="8" style="100" customWidth="1"/>
    <col min="37" max="37" width="6.85546875" style="100" customWidth="1"/>
    <col min="38" max="38" width="12.5703125" style="100" customWidth="1"/>
    <col min="39" max="39" width="5" style="100" customWidth="1"/>
    <col min="40" max="40" width="7.140625" style="100" customWidth="1"/>
    <col min="41" max="41" width="14.28515625" style="100" customWidth="1"/>
    <col min="42" max="42" width="8.7109375" style="100" customWidth="1"/>
    <col min="43" max="43" width="5.7109375" style="100" customWidth="1"/>
    <col min="44" max="44" width="26.140625" style="95" customWidth="1"/>
    <col min="45" max="16384" width="9.140625" style="95"/>
  </cols>
  <sheetData>
    <row r="1" spans="1:44" ht="144" customHeight="1">
      <c r="AN1" s="172"/>
      <c r="AO1" s="172"/>
      <c r="AP1" s="370" t="s">
        <v>314</v>
      </c>
      <c r="AQ1" s="371"/>
      <c r="AR1" s="371"/>
    </row>
    <row r="2" spans="1:44" ht="18.75">
      <c r="AR2" s="134" t="s">
        <v>271</v>
      </c>
    </row>
    <row r="3" spans="1:44" s="107" customFormat="1" ht="24" customHeight="1">
      <c r="A3" s="378" t="s">
        <v>302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</row>
    <row r="4" spans="1:44" s="96" customFormat="1" ht="17.25" customHeight="1">
      <c r="A4" s="379" t="s">
        <v>421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</row>
    <row r="5" spans="1:44" s="97" customFormat="1" ht="24" customHeight="1">
      <c r="A5" s="380" t="s">
        <v>262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</row>
    <row r="6" spans="1:44" s="97" customFormat="1" ht="24" customHeight="1">
      <c r="A6" s="344" t="s">
        <v>301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168"/>
      <c r="AK6" s="168"/>
      <c r="AL6" s="168"/>
      <c r="AM6" s="168"/>
      <c r="AN6" s="168"/>
      <c r="AO6" s="168"/>
      <c r="AP6" s="168"/>
      <c r="AQ6" s="168"/>
      <c r="AR6" s="168"/>
    </row>
    <row r="7" spans="1:44" ht="13.5" thickBot="1">
      <c r="A7" s="381"/>
      <c r="B7" s="381"/>
      <c r="C7" s="381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109"/>
      <c r="AK7" s="109"/>
      <c r="AL7" s="95"/>
      <c r="AM7" s="95"/>
      <c r="AN7" s="95"/>
      <c r="AO7" s="95"/>
      <c r="AP7" s="95"/>
      <c r="AQ7" s="95"/>
      <c r="AR7" s="98" t="s">
        <v>257</v>
      </c>
    </row>
    <row r="8" spans="1:44" ht="15" customHeight="1">
      <c r="A8" s="361" t="s">
        <v>0</v>
      </c>
      <c r="B8" s="364" t="s">
        <v>311</v>
      </c>
      <c r="C8" s="364" t="s">
        <v>259</v>
      </c>
      <c r="D8" s="313" t="s">
        <v>40</v>
      </c>
      <c r="E8" s="313" t="s">
        <v>256</v>
      </c>
      <c r="F8" s="313"/>
      <c r="G8" s="313"/>
      <c r="H8" s="308" t="s">
        <v>255</v>
      </c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67" t="s">
        <v>296</v>
      </c>
    </row>
    <row r="9" spans="1:44" ht="28.5" customHeight="1">
      <c r="A9" s="362"/>
      <c r="B9" s="365"/>
      <c r="C9" s="365"/>
      <c r="D9" s="313"/>
      <c r="E9" s="313" t="s">
        <v>316</v>
      </c>
      <c r="F9" s="313" t="s">
        <v>277</v>
      </c>
      <c r="G9" s="353" t="s">
        <v>19</v>
      </c>
      <c r="H9" s="308" t="s">
        <v>17</v>
      </c>
      <c r="I9" s="308"/>
      <c r="J9" s="308"/>
      <c r="K9" s="308" t="s">
        <v>18</v>
      </c>
      <c r="L9" s="308"/>
      <c r="M9" s="308"/>
      <c r="N9" s="308" t="s">
        <v>22</v>
      </c>
      <c r="O9" s="308"/>
      <c r="P9" s="308"/>
      <c r="Q9" s="308" t="s">
        <v>24</v>
      </c>
      <c r="R9" s="308"/>
      <c r="S9" s="308"/>
      <c r="T9" s="308" t="s">
        <v>25</v>
      </c>
      <c r="U9" s="308"/>
      <c r="V9" s="308"/>
      <c r="W9" s="308" t="s">
        <v>26</v>
      </c>
      <c r="X9" s="308"/>
      <c r="Y9" s="308"/>
      <c r="Z9" s="308" t="s">
        <v>28</v>
      </c>
      <c r="AA9" s="308"/>
      <c r="AB9" s="352"/>
      <c r="AC9" s="308" t="s">
        <v>29</v>
      </c>
      <c r="AD9" s="308"/>
      <c r="AE9" s="352"/>
      <c r="AF9" s="308" t="s">
        <v>30</v>
      </c>
      <c r="AG9" s="308"/>
      <c r="AH9" s="352"/>
      <c r="AI9" s="308" t="s">
        <v>32</v>
      </c>
      <c r="AJ9" s="308"/>
      <c r="AK9" s="352"/>
      <c r="AL9" s="308" t="s">
        <v>33</v>
      </c>
      <c r="AM9" s="308"/>
      <c r="AN9" s="352"/>
      <c r="AO9" s="308" t="s">
        <v>34</v>
      </c>
      <c r="AP9" s="308"/>
      <c r="AQ9" s="308"/>
      <c r="AR9" s="368"/>
    </row>
    <row r="10" spans="1:44" ht="40.9" customHeight="1">
      <c r="A10" s="363"/>
      <c r="B10" s="366"/>
      <c r="C10" s="366"/>
      <c r="D10" s="313"/>
      <c r="E10" s="313"/>
      <c r="F10" s="313"/>
      <c r="G10" s="353"/>
      <c r="H10" s="184" t="s">
        <v>20</v>
      </c>
      <c r="I10" s="184" t="s">
        <v>21</v>
      </c>
      <c r="J10" s="192" t="s">
        <v>19</v>
      </c>
      <c r="K10" s="184" t="s">
        <v>20</v>
      </c>
      <c r="L10" s="184" t="s">
        <v>21</v>
      </c>
      <c r="M10" s="192" t="s">
        <v>19</v>
      </c>
      <c r="N10" s="184" t="s">
        <v>20</v>
      </c>
      <c r="O10" s="184" t="s">
        <v>21</v>
      </c>
      <c r="P10" s="192" t="s">
        <v>19</v>
      </c>
      <c r="Q10" s="184" t="s">
        <v>20</v>
      </c>
      <c r="R10" s="184" t="s">
        <v>21</v>
      </c>
      <c r="S10" s="192" t="s">
        <v>19</v>
      </c>
      <c r="T10" s="184" t="s">
        <v>20</v>
      </c>
      <c r="U10" s="184" t="s">
        <v>21</v>
      </c>
      <c r="V10" s="192" t="s">
        <v>19</v>
      </c>
      <c r="W10" s="184" t="s">
        <v>20</v>
      </c>
      <c r="X10" s="184" t="s">
        <v>21</v>
      </c>
      <c r="Y10" s="192" t="s">
        <v>19</v>
      </c>
      <c r="Z10" s="184" t="s">
        <v>20</v>
      </c>
      <c r="AA10" s="184" t="s">
        <v>21</v>
      </c>
      <c r="AB10" s="192" t="s">
        <v>19</v>
      </c>
      <c r="AC10" s="184" t="s">
        <v>20</v>
      </c>
      <c r="AD10" s="184" t="s">
        <v>21</v>
      </c>
      <c r="AE10" s="192" t="s">
        <v>19</v>
      </c>
      <c r="AF10" s="184" t="s">
        <v>20</v>
      </c>
      <c r="AG10" s="184" t="s">
        <v>21</v>
      </c>
      <c r="AH10" s="192" t="s">
        <v>19</v>
      </c>
      <c r="AI10" s="184" t="s">
        <v>20</v>
      </c>
      <c r="AJ10" s="184" t="s">
        <v>21</v>
      </c>
      <c r="AK10" s="192" t="s">
        <v>19</v>
      </c>
      <c r="AL10" s="184" t="s">
        <v>20</v>
      </c>
      <c r="AM10" s="184" t="s">
        <v>21</v>
      </c>
      <c r="AN10" s="192" t="s">
        <v>19</v>
      </c>
      <c r="AO10" s="184" t="s">
        <v>20</v>
      </c>
      <c r="AP10" s="184" t="s">
        <v>21</v>
      </c>
      <c r="AQ10" s="192" t="s">
        <v>19</v>
      </c>
      <c r="AR10" s="369"/>
    </row>
    <row r="11" spans="1:44" s="99" customFormat="1" ht="16.5" thickBot="1">
      <c r="A11" s="121">
        <v>1</v>
      </c>
      <c r="B11" s="122">
        <v>2</v>
      </c>
      <c r="C11" s="122">
        <v>3</v>
      </c>
      <c r="D11" s="193">
        <v>4</v>
      </c>
      <c r="E11" s="194">
        <v>5</v>
      </c>
      <c r="F11" s="194">
        <v>6</v>
      </c>
      <c r="G11" s="194">
        <v>7</v>
      </c>
      <c r="H11" s="193">
        <v>8</v>
      </c>
      <c r="I11" s="193">
        <v>9</v>
      </c>
      <c r="J11" s="194">
        <v>10</v>
      </c>
      <c r="K11" s="193">
        <v>11</v>
      </c>
      <c r="L11" s="193">
        <v>12</v>
      </c>
      <c r="M11" s="194">
        <v>13</v>
      </c>
      <c r="N11" s="193">
        <v>14</v>
      </c>
      <c r="O11" s="193">
        <v>15</v>
      </c>
      <c r="P11" s="194">
        <v>16</v>
      </c>
      <c r="Q11" s="193">
        <v>17</v>
      </c>
      <c r="R11" s="193">
        <v>18</v>
      </c>
      <c r="S11" s="194">
        <v>19</v>
      </c>
      <c r="T11" s="193">
        <v>20</v>
      </c>
      <c r="U11" s="193">
        <v>21</v>
      </c>
      <c r="V11" s="194">
        <v>22</v>
      </c>
      <c r="W11" s="193">
        <v>23</v>
      </c>
      <c r="X11" s="193">
        <v>24</v>
      </c>
      <c r="Y11" s="194">
        <v>25</v>
      </c>
      <c r="Z11" s="193">
        <v>26</v>
      </c>
      <c r="AA11" s="193">
        <v>24</v>
      </c>
      <c r="AB11" s="194">
        <v>28</v>
      </c>
      <c r="AC11" s="193">
        <v>29</v>
      </c>
      <c r="AD11" s="193">
        <v>30</v>
      </c>
      <c r="AE11" s="194">
        <v>31</v>
      </c>
      <c r="AF11" s="193">
        <v>32</v>
      </c>
      <c r="AG11" s="193">
        <v>33</v>
      </c>
      <c r="AH11" s="194">
        <v>34</v>
      </c>
      <c r="AI11" s="193">
        <v>35</v>
      </c>
      <c r="AJ11" s="193">
        <v>36</v>
      </c>
      <c r="AK11" s="194">
        <v>37</v>
      </c>
      <c r="AL11" s="193">
        <v>38</v>
      </c>
      <c r="AM11" s="193">
        <v>39</v>
      </c>
      <c r="AN11" s="194">
        <v>40</v>
      </c>
      <c r="AO11" s="193">
        <v>41</v>
      </c>
      <c r="AP11" s="193">
        <v>42</v>
      </c>
      <c r="AQ11" s="194">
        <v>43</v>
      </c>
      <c r="AR11" s="133">
        <v>44</v>
      </c>
    </row>
    <row r="12" spans="1:44" ht="19.7" customHeight="1">
      <c r="A12" s="354" t="s">
        <v>276</v>
      </c>
      <c r="B12" s="355"/>
      <c r="C12" s="356"/>
      <c r="D12" s="199" t="s">
        <v>258</v>
      </c>
      <c r="E12" s="201">
        <f>SUM(E13:E15)</f>
        <v>385671.85100000002</v>
      </c>
      <c r="F12" s="201">
        <f>SUM(F13:F15)</f>
        <v>38929.160000000003</v>
      </c>
      <c r="G12" s="127">
        <f>F12/E12*100</f>
        <v>10.09385567006289</v>
      </c>
      <c r="H12" s="127">
        <f>SUM(H13:H15)</f>
        <v>38929.160000000003</v>
      </c>
      <c r="I12" s="127">
        <f t="shared" ref="I12:AQ12" si="0">SUM(I13:I15)</f>
        <v>38929.160000000003</v>
      </c>
      <c r="J12" s="127">
        <f t="shared" si="0"/>
        <v>0</v>
      </c>
      <c r="K12" s="127">
        <f t="shared" si="0"/>
        <v>9158</v>
      </c>
      <c r="L12" s="127">
        <f t="shared" si="0"/>
        <v>0</v>
      </c>
      <c r="M12" s="127">
        <f t="shared" si="0"/>
        <v>0</v>
      </c>
      <c r="N12" s="127">
        <f t="shared" si="0"/>
        <v>9158</v>
      </c>
      <c r="O12" s="127">
        <f t="shared" si="0"/>
        <v>0</v>
      </c>
      <c r="P12" s="127">
        <f t="shared" si="0"/>
        <v>0</v>
      </c>
      <c r="Q12" s="127">
        <f t="shared" si="0"/>
        <v>9158</v>
      </c>
      <c r="R12" s="127">
        <f t="shared" si="0"/>
        <v>0</v>
      </c>
      <c r="S12" s="127">
        <f t="shared" si="0"/>
        <v>0</v>
      </c>
      <c r="T12" s="127">
        <f t="shared" si="0"/>
        <v>15800.311</v>
      </c>
      <c r="U12" s="127">
        <f t="shared" si="0"/>
        <v>0</v>
      </c>
      <c r="V12" s="127">
        <f t="shared" si="0"/>
        <v>0</v>
      </c>
      <c r="W12" s="127">
        <f t="shared" si="0"/>
        <v>44705.75</v>
      </c>
      <c r="X12" s="127">
        <f t="shared" si="0"/>
        <v>0</v>
      </c>
      <c r="Y12" s="127">
        <f t="shared" si="0"/>
        <v>0</v>
      </c>
      <c r="Z12" s="127">
        <f t="shared" si="0"/>
        <v>9158</v>
      </c>
      <c r="AA12" s="127">
        <f t="shared" si="0"/>
        <v>0</v>
      </c>
      <c r="AB12" s="127">
        <f t="shared" si="0"/>
        <v>0</v>
      </c>
      <c r="AC12" s="127">
        <f t="shared" si="0"/>
        <v>9158</v>
      </c>
      <c r="AD12" s="127">
        <f t="shared" si="0"/>
        <v>0</v>
      </c>
      <c r="AE12" s="127">
        <f t="shared" si="0"/>
        <v>0</v>
      </c>
      <c r="AF12" s="127">
        <f t="shared" si="0"/>
        <v>70304.693000000014</v>
      </c>
      <c r="AG12" s="127">
        <f t="shared" si="0"/>
        <v>0</v>
      </c>
      <c r="AH12" s="127">
        <f t="shared" si="0"/>
        <v>0</v>
      </c>
      <c r="AI12" s="127">
        <f t="shared" si="0"/>
        <v>53498.225359999997</v>
      </c>
      <c r="AJ12" s="127">
        <f t="shared" si="0"/>
        <v>0</v>
      </c>
      <c r="AK12" s="127">
        <f t="shared" si="0"/>
        <v>0</v>
      </c>
      <c r="AL12" s="127">
        <f t="shared" si="0"/>
        <v>62710.135359999993</v>
      </c>
      <c r="AM12" s="127">
        <f t="shared" si="0"/>
        <v>0</v>
      </c>
      <c r="AN12" s="127">
        <f t="shared" si="0"/>
        <v>0</v>
      </c>
      <c r="AO12" s="127">
        <f t="shared" si="0"/>
        <v>53933.576279999994</v>
      </c>
      <c r="AP12" s="127">
        <f t="shared" si="0"/>
        <v>0</v>
      </c>
      <c r="AQ12" s="127">
        <f t="shared" si="0"/>
        <v>0</v>
      </c>
      <c r="AR12" s="333"/>
    </row>
    <row r="13" spans="1:44" ht="30.75" customHeight="1">
      <c r="A13" s="357"/>
      <c r="B13" s="358"/>
      <c r="C13" s="358"/>
      <c r="D13" s="142" t="s">
        <v>37</v>
      </c>
      <c r="E13" s="202">
        <f t="shared" ref="E13:E15" si="1">H13+K13+N13+Q13+T13+W13+Z13+AC13+AF13+AI13+AL13+AO13</f>
        <v>5461.8</v>
      </c>
      <c r="F13" s="202">
        <f t="shared" ref="F13:F15" si="2">I13+L13+O13+R13+U13+X13+AA13+AD13+AG13+AJ13+AM13+AP13</f>
        <v>0</v>
      </c>
      <c r="G13" s="127">
        <f t="shared" ref="G13:G15" si="3">F13/E13*100</f>
        <v>0</v>
      </c>
      <c r="H13" s="123">
        <f>H50+H71+H92+H101+H154+H171+H196+H217</f>
        <v>0</v>
      </c>
      <c r="I13" s="123">
        <f t="shared" ref="I13:AQ13" si="4">I50+I71+I92+I101+I154+I171+I196+I217</f>
        <v>0</v>
      </c>
      <c r="J13" s="123">
        <f t="shared" si="4"/>
        <v>0</v>
      </c>
      <c r="K13" s="123">
        <f t="shared" si="4"/>
        <v>0</v>
      </c>
      <c r="L13" s="123">
        <f t="shared" si="4"/>
        <v>0</v>
      </c>
      <c r="M13" s="123">
        <f t="shared" si="4"/>
        <v>0</v>
      </c>
      <c r="N13" s="123">
        <f t="shared" si="4"/>
        <v>0</v>
      </c>
      <c r="O13" s="123">
        <f t="shared" si="4"/>
        <v>0</v>
      </c>
      <c r="P13" s="123">
        <f t="shared" si="4"/>
        <v>0</v>
      </c>
      <c r="Q13" s="123">
        <f t="shared" si="4"/>
        <v>0</v>
      </c>
      <c r="R13" s="123">
        <f t="shared" si="4"/>
        <v>0</v>
      </c>
      <c r="S13" s="123">
        <f t="shared" si="4"/>
        <v>0</v>
      </c>
      <c r="T13" s="123">
        <f t="shared" si="4"/>
        <v>204</v>
      </c>
      <c r="U13" s="123">
        <f t="shared" si="4"/>
        <v>0</v>
      </c>
      <c r="V13" s="123">
        <f t="shared" si="4"/>
        <v>0</v>
      </c>
      <c r="W13" s="123">
        <f t="shared" si="4"/>
        <v>0</v>
      </c>
      <c r="X13" s="123">
        <f t="shared" si="4"/>
        <v>0</v>
      </c>
      <c r="Y13" s="123">
        <f t="shared" si="4"/>
        <v>0</v>
      </c>
      <c r="Z13" s="123">
        <f t="shared" si="4"/>
        <v>0</v>
      </c>
      <c r="AA13" s="123">
        <f t="shared" si="4"/>
        <v>0</v>
      </c>
      <c r="AB13" s="123">
        <f t="shared" si="4"/>
        <v>0</v>
      </c>
      <c r="AC13" s="123">
        <f t="shared" si="4"/>
        <v>0</v>
      </c>
      <c r="AD13" s="123">
        <f t="shared" si="4"/>
        <v>0</v>
      </c>
      <c r="AE13" s="123">
        <f t="shared" si="4"/>
        <v>0</v>
      </c>
      <c r="AF13" s="123">
        <f t="shared" si="4"/>
        <v>5257.8</v>
      </c>
      <c r="AG13" s="123">
        <f t="shared" si="4"/>
        <v>0</v>
      </c>
      <c r="AH13" s="123">
        <f t="shared" si="4"/>
        <v>0</v>
      </c>
      <c r="AI13" s="123">
        <f t="shared" si="4"/>
        <v>0</v>
      </c>
      <c r="AJ13" s="123">
        <f t="shared" si="4"/>
        <v>0</v>
      </c>
      <c r="AK13" s="123">
        <f t="shared" si="4"/>
        <v>0</v>
      </c>
      <c r="AL13" s="123">
        <f t="shared" si="4"/>
        <v>0</v>
      </c>
      <c r="AM13" s="123">
        <f t="shared" si="4"/>
        <v>0</v>
      </c>
      <c r="AN13" s="123">
        <f t="shared" si="4"/>
        <v>0</v>
      </c>
      <c r="AO13" s="123">
        <f t="shared" si="4"/>
        <v>0</v>
      </c>
      <c r="AP13" s="123">
        <f t="shared" si="4"/>
        <v>0</v>
      </c>
      <c r="AQ13" s="123">
        <f t="shared" si="4"/>
        <v>0</v>
      </c>
      <c r="AR13" s="321"/>
    </row>
    <row r="14" spans="1:44" ht="33.6" customHeight="1">
      <c r="A14" s="357"/>
      <c r="B14" s="358"/>
      <c r="C14" s="358"/>
      <c r="D14" s="142" t="s">
        <v>2</v>
      </c>
      <c r="E14" s="202">
        <f t="shared" si="1"/>
        <v>250056.79996</v>
      </c>
      <c r="F14" s="202">
        <f t="shared" si="2"/>
        <v>0</v>
      </c>
      <c r="G14" s="127">
        <f t="shared" si="3"/>
        <v>0</v>
      </c>
      <c r="H14" s="123">
        <f t="shared" ref="H14:AQ14" si="5">H51+H72+H93+H102+H155+H172+H197+H218</f>
        <v>0</v>
      </c>
      <c r="I14" s="123">
        <f t="shared" si="5"/>
        <v>0</v>
      </c>
      <c r="J14" s="123">
        <f t="shared" si="5"/>
        <v>0</v>
      </c>
      <c r="K14" s="123">
        <f t="shared" si="5"/>
        <v>5788</v>
      </c>
      <c r="L14" s="123">
        <f t="shared" si="5"/>
        <v>0</v>
      </c>
      <c r="M14" s="123">
        <f t="shared" si="5"/>
        <v>0</v>
      </c>
      <c r="N14" s="123">
        <f t="shared" si="5"/>
        <v>5788</v>
      </c>
      <c r="O14" s="123">
        <f t="shared" si="5"/>
        <v>0</v>
      </c>
      <c r="P14" s="123">
        <f t="shared" si="5"/>
        <v>0</v>
      </c>
      <c r="Q14" s="123">
        <f t="shared" si="5"/>
        <v>5788</v>
      </c>
      <c r="R14" s="123">
        <f t="shared" si="5"/>
        <v>0</v>
      </c>
      <c r="S14" s="123">
        <f t="shared" si="5"/>
        <v>0</v>
      </c>
      <c r="T14" s="123">
        <f t="shared" si="5"/>
        <v>9089.2999999999993</v>
      </c>
      <c r="U14" s="123">
        <f t="shared" si="5"/>
        <v>0</v>
      </c>
      <c r="V14" s="123">
        <f t="shared" si="5"/>
        <v>0</v>
      </c>
      <c r="W14" s="123">
        <f t="shared" si="5"/>
        <v>37425.497499999998</v>
      </c>
      <c r="X14" s="123">
        <f t="shared" si="5"/>
        <v>0</v>
      </c>
      <c r="Y14" s="123">
        <f t="shared" si="5"/>
        <v>0</v>
      </c>
      <c r="Z14" s="123">
        <f t="shared" si="5"/>
        <v>5788</v>
      </c>
      <c r="AA14" s="123">
        <f t="shared" si="5"/>
        <v>0</v>
      </c>
      <c r="AB14" s="123">
        <f t="shared" si="5"/>
        <v>0</v>
      </c>
      <c r="AC14" s="123">
        <f t="shared" si="5"/>
        <v>5788</v>
      </c>
      <c r="AD14" s="123">
        <f t="shared" si="5"/>
        <v>0</v>
      </c>
      <c r="AE14" s="123">
        <f t="shared" si="5"/>
        <v>0</v>
      </c>
      <c r="AF14" s="123">
        <f t="shared" si="5"/>
        <v>30258.300000000003</v>
      </c>
      <c r="AG14" s="123">
        <f t="shared" si="5"/>
        <v>0</v>
      </c>
      <c r="AH14" s="123">
        <f t="shared" si="5"/>
        <v>0</v>
      </c>
      <c r="AI14" s="123">
        <f>AI51+AI72+AI93+AI102+AI155+AI172+AI197+AI218</f>
        <v>45250.800539999997</v>
      </c>
      <c r="AJ14" s="123">
        <f t="shared" si="5"/>
        <v>0</v>
      </c>
      <c r="AK14" s="123">
        <f t="shared" si="5"/>
        <v>0</v>
      </c>
      <c r="AL14" s="123">
        <f>AL51+AL72+AL93+AL102+AL155+AL172+AL197+AL218</f>
        <v>53449.400539999995</v>
      </c>
      <c r="AM14" s="123">
        <f t="shared" si="5"/>
        <v>0</v>
      </c>
      <c r="AN14" s="123">
        <f t="shared" si="5"/>
        <v>0</v>
      </c>
      <c r="AO14" s="123">
        <f>AO51+AO72+AO93+AO102+AO155+AO172+AO197+AO218</f>
        <v>45643.501379999994</v>
      </c>
      <c r="AP14" s="123">
        <f t="shared" si="5"/>
        <v>0</v>
      </c>
      <c r="AQ14" s="123">
        <f t="shared" si="5"/>
        <v>0</v>
      </c>
      <c r="AR14" s="321"/>
    </row>
    <row r="15" spans="1:44" ht="15.75">
      <c r="A15" s="357"/>
      <c r="B15" s="358"/>
      <c r="C15" s="358"/>
      <c r="D15" s="183" t="s">
        <v>43</v>
      </c>
      <c r="E15" s="202">
        <f t="shared" si="1"/>
        <v>130153.25104</v>
      </c>
      <c r="F15" s="202">
        <f t="shared" si="2"/>
        <v>38929.160000000003</v>
      </c>
      <c r="G15" s="127">
        <f t="shared" si="3"/>
        <v>29.910247872360795</v>
      </c>
      <c r="H15" s="123">
        <f t="shared" ref="H15:AQ15" si="6">H52+H73+H94+H103+H156+H173+H198+H219</f>
        <v>38929.160000000003</v>
      </c>
      <c r="I15" s="123">
        <f t="shared" si="6"/>
        <v>38929.160000000003</v>
      </c>
      <c r="J15" s="123">
        <f t="shared" si="6"/>
        <v>0</v>
      </c>
      <c r="K15" s="123">
        <f t="shared" si="6"/>
        <v>3370</v>
      </c>
      <c r="L15" s="123">
        <f t="shared" si="6"/>
        <v>0</v>
      </c>
      <c r="M15" s="123">
        <f t="shared" si="6"/>
        <v>0</v>
      </c>
      <c r="N15" s="123">
        <f t="shared" si="6"/>
        <v>3370</v>
      </c>
      <c r="O15" s="123">
        <f t="shared" si="6"/>
        <v>0</v>
      </c>
      <c r="P15" s="123">
        <f t="shared" si="6"/>
        <v>0</v>
      </c>
      <c r="Q15" s="123">
        <f t="shared" si="6"/>
        <v>3370</v>
      </c>
      <c r="R15" s="123">
        <f t="shared" si="6"/>
        <v>0</v>
      </c>
      <c r="S15" s="123">
        <f t="shared" si="6"/>
        <v>0</v>
      </c>
      <c r="T15" s="123">
        <f t="shared" si="6"/>
        <v>6507.0110000000004</v>
      </c>
      <c r="U15" s="123">
        <f t="shared" si="6"/>
        <v>0</v>
      </c>
      <c r="V15" s="123">
        <f t="shared" si="6"/>
        <v>0</v>
      </c>
      <c r="W15" s="123">
        <f t="shared" si="6"/>
        <v>7280.2525000000005</v>
      </c>
      <c r="X15" s="123">
        <f t="shared" si="6"/>
        <v>0</v>
      </c>
      <c r="Y15" s="123">
        <f t="shared" si="6"/>
        <v>0</v>
      </c>
      <c r="Z15" s="123">
        <f t="shared" si="6"/>
        <v>3370</v>
      </c>
      <c r="AA15" s="123">
        <f t="shared" si="6"/>
        <v>0</v>
      </c>
      <c r="AB15" s="123">
        <f t="shared" si="6"/>
        <v>0</v>
      </c>
      <c r="AC15" s="123">
        <f t="shared" si="6"/>
        <v>3370</v>
      </c>
      <c r="AD15" s="123">
        <f t="shared" si="6"/>
        <v>0</v>
      </c>
      <c r="AE15" s="123">
        <f t="shared" si="6"/>
        <v>0</v>
      </c>
      <c r="AF15" s="123">
        <f t="shared" si="6"/>
        <v>34788.593000000008</v>
      </c>
      <c r="AG15" s="123">
        <f t="shared" si="6"/>
        <v>0</v>
      </c>
      <c r="AH15" s="123">
        <f t="shared" si="6"/>
        <v>0</v>
      </c>
      <c r="AI15" s="123">
        <f t="shared" si="6"/>
        <v>8247.4248200000002</v>
      </c>
      <c r="AJ15" s="123">
        <f t="shared" si="6"/>
        <v>0</v>
      </c>
      <c r="AK15" s="123">
        <f t="shared" si="6"/>
        <v>0</v>
      </c>
      <c r="AL15" s="123">
        <f t="shared" si="6"/>
        <v>9260.7348199999997</v>
      </c>
      <c r="AM15" s="123">
        <f t="shared" si="6"/>
        <v>0</v>
      </c>
      <c r="AN15" s="123">
        <f t="shared" si="6"/>
        <v>0</v>
      </c>
      <c r="AO15" s="123">
        <f t="shared" si="6"/>
        <v>8290.0748999999996</v>
      </c>
      <c r="AP15" s="123">
        <f t="shared" si="6"/>
        <v>0</v>
      </c>
      <c r="AQ15" s="123">
        <f t="shared" si="6"/>
        <v>0</v>
      </c>
      <c r="AR15" s="321"/>
    </row>
    <row r="16" spans="1:44" ht="30.75" customHeight="1">
      <c r="A16" s="359" t="s">
        <v>308</v>
      </c>
      <c r="B16" s="347"/>
      <c r="C16" s="348"/>
      <c r="D16" s="126" t="s">
        <v>41</v>
      </c>
      <c r="E16" s="201">
        <f>SUM(E17:E19)</f>
        <v>5252.75</v>
      </c>
      <c r="F16" s="201">
        <f>SUM(F17:F19)</f>
        <v>0</v>
      </c>
      <c r="G16" s="127">
        <f>F16/E16*100</f>
        <v>0</v>
      </c>
      <c r="H16" s="127">
        <f>SUM(H17:H19)</f>
        <v>0</v>
      </c>
      <c r="I16" s="127">
        <f t="shared" ref="I16:AQ16" si="7">SUM(I17:I19)</f>
        <v>0</v>
      </c>
      <c r="J16" s="127">
        <f t="shared" si="7"/>
        <v>0</v>
      </c>
      <c r="K16" s="127">
        <f t="shared" si="7"/>
        <v>0</v>
      </c>
      <c r="L16" s="127">
        <f t="shared" si="7"/>
        <v>0</v>
      </c>
      <c r="M16" s="127">
        <f t="shared" si="7"/>
        <v>0</v>
      </c>
      <c r="N16" s="127">
        <f t="shared" si="7"/>
        <v>0</v>
      </c>
      <c r="O16" s="127">
        <f t="shared" si="7"/>
        <v>0</v>
      </c>
      <c r="P16" s="127">
        <f t="shared" si="7"/>
        <v>0</v>
      </c>
      <c r="Q16" s="127">
        <f t="shared" si="7"/>
        <v>0</v>
      </c>
      <c r="R16" s="127">
        <f t="shared" si="7"/>
        <v>0</v>
      </c>
      <c r="S16" s="127">
        <f t="shared" si="7"/>
        <v>0</v>
      </c>
      <c r="T16" s="127">
        <f t="shared" si="7"/>
        <v>0</v>
      </c>
      <c r="U16" s="127">
        <f t="shared" si="7"/>
        <v>0</v>
      </c>
      <c r="V16" s="127">
        <f t="shared" si="7"/>
        <v>0</v>
      </c>
      <c r="W16" s="127">
        <f t="shared" si="7"/>
        <v>0</v>
      </c>
      <c r="X16" s="127">
        <f t="shared" si="7"/>
        <v>0</v>
      </c>
      <c r="Y16" s="127">
        <f t="shared" si="7"/>
        <v>0</v>
      </c>
      <c r="Z16" s="127">
        <f t="shared" si="7"/>
        <v>0</v>
      </c>
      <c r="AA16" s="127">
        <f t="shared" si="7"/>
        <v>0</v>
      </c>
      <c r="AB16" s="127">
        <f t="shared" si="7"/>
        <v>0</v>
      </c>
      <c r="AC16" s="127">
        <f t="shared" si="7"/>
        <v>0</v>
      </c>
      <c r="AD16" s="127">
        <f t="shared" si="7"/>
        <v>0</v>
      </c>
      <c r="AE16" s="127">
        <f t="shared" si="7"/>
        <v>0</v>
      </c>
      <c r="AF16" s="127">
        <f t="shared" si="7"/>
        <v>5252.75</v>
      </c>
      <c r="AG16" s="127">
        <f t="shared" si="7"/>
        <v>0</v>
      </c>
      <c r="AH16" s="127">
        <f t="shared" si="7"/>
        <v>0</v>
      </c>
      <c r="AI16" s="127">
        <f t="shared" si="7"/>
        <v>0</v>
      </c>
      <c r="AJ16" s="127">
        <f t="shared" si="7"/>
        <v>0</v>
      </c>
      <c r="AK16" s="127">
        <f t="shared" si="7"/>
        <v>0</v>
      </c>
      <c r="AL16" s="127">
        <f t="shared" si="7"/>
        <v>0</v>
      </c>
      <c r="AM16" s="127">
        <f t="shared" si="7"/>
        <v>0</v>
      </c>
      <c r="AN16" s="127">
        <f t="shared" si="7"/>
        <v>0</v>
      </c>
      <c r="AO16" s="127">
        <f t="shared" si="7"/>
        <v>0</v>
      </c>
      <c r="AP16" s="127">
        <f t="shared" si="7"/>
        <v>0</v>
      </c>
      <c r="AQ16" s="127">
        <f t="shared" si="7"/>
        <v>0</v>
      </c>
      <c r="AR16" s="176"/>
    </row>
    <row r="17" spans="1:44" ht="30.75" customHeight="1">
      <c r="A17" s="360"/>
      <c r="B17" s="350"/>
      <c r="C17" s="351"/>
      <c r="D17" s="145" t="s">
        <v>37</v>
      </c>
      <c r="E17" s="202">
        <f t="shared" ref="E17:E19" si="8">H17+K17+N17+Q17+T17+W17+Z17+AC17+AF17+AI17+AL17+AO17</f>
        <v>1635.8</v>
      </c>
      <c r="F17" s="202">
        <f t="shared" ref="F17:F19" si="9">I17+L17+O17+R17+U17+X17+AA17+AD17+AG17+AJ17+AM17+AP17</f>
        <v>0</v>
      </c>
      <c r="G17" s="127">
        <f t="shared" ref="G17:G19" si="10">F17/E17*100</f>
        <v>0</v>
      </c>
      <c r="H17" s="123">
        <f>H55+H59+H106+H201</f>
        <v>0</v>
      </c>
      <c r="I17" s="123">
        <f t="shared" ref="I17:AQ17" si="11">I55+I59+I106+I201</f>
        <v>0</v>
      </c>
      <c r="J17" s="123">
        <f t="shared" si="11"/>
        <v>0</v>
      </c>
      <c r="K17" s="123">
        <f t="shared" si="11"/>
        <v>0</v>
      </c>
      <c r="L17" s="123">
        <f t="shared" si="11"/>
        <v>0</v>
      </c>
      <c r="M17" s="123">
        <f t="shared" si="11"/>
        <v>0</v>
      </c>
      <c r="N17" s="123">
        <f t="shared" si="11"/>
        <v>0</v>
      </c>
      <c r="O17" s="123">
        <f t="shared" si="11"/>
        <v>0</v>
      </c>
      <c r="P17" s="123">
        <f t="shared" si="11"/>
        <v>0</v>
      </c>
      <c r="Q17" s="123">
        <f t="shared" si="11"/>
        <v>0</v>
      </c>
      <c r="R17" s="123">
        <f t="shared" si="11"/>
        <v>0</v>
      </c>
      <c r="S17" s="123">
        <f t="shared" si="11"/>
        <v>0</v>
      </c>
      <c r="T17" s="123">
        <f t="shared" si="11"/>
        <v>0</v>
      </c>
      <c r="U17" s="123">
        <f t="shared" si="11"/>
        <v>0</v>
      </c>
      <c r="V17" s="123">
        <f t="shared" si="11"/>
        <v>0</v>
      </c>
      <c r="W17" s="123">
        <f t="shared" si="11"/>
        <v>0</v>
      </c>
      <c r="X17" s="123">
        <f t="shared" si="11"/>
        <v>0</v>
      </c>
      <c r="Y17" s="123">
        <f t="shared" si="11"/>
        <v>0</v>
      </c>
      <c r="Z17" s="123">
        <f t="shared" si="11"/>
        <v>0</v>
      </c>
      <c r="AA17" s="123">
        <f t="shared" si="11"/>
        <v>0</v>
      </c>
      <c r="AB17" s="123">
        <f t="shared" si="11"/>
        <v>0</v>
      </c>
      <c r="AC17" s="123">
        <f t="shared" si="11"/>
        <v>0</v>
      </c>
      <c r="AD17" s="123">
        <f t="shared" si="11"/>
        <v>0</v>
      </c>
      <c r="AE17" s="123">
        <f t="shared" si="11"/>
        <v>0</v>
      </c>
      <c r="AF17" s="123">
        <f t="shared" si="11"/>
        <v>1635.8</v>
      </c>
      <c r="AG17" s="123">
        <f t="shared" si="11"/>
        <v>0</v>
      </c>
      <c r="AH17" s="123">
        <f t="shared" si="11"/>
        <v>0</v>
      </c>
      <c r="AI17" s="123">
        <f t="shared" si="11"/>
        <v>0</v>
      </c>
      <c r="AJ17" s="123">
        <f t="shared" si="11"/>
        <v>0</v>
      </c>
      <c r="AK17" s="123">
        <f t="shared" si="11"/>
        <v>0</v>
      </c>
      <c r="AL17" s="123">
        <f t="shared" si="11"/>
        <v>0</v>
      </c>
      <c r="AM17" s="123">
        <f t="shared" si="11"/>
        <v>0</v>
      </c>
      <c r="AN17" s="123">
        <f t="shared" si="11"/>
        <v>0</v>
      </c>
      <c r="AO17" s="123">
        <f t="shared" si="11"/>
        <v>0</v>
      </c>
      <c r="AP17" s="123">
        <f t="shared" si="11"/>
        <v>0</v>
      </c>
      <c r="AQ17" s="123">
        <f t="shared" si="11"/>
        <v>0</v>
      </c>
      <c r="AR17" s="176"/>
    </row>
    <row r="18" spans="1:44" ht="30.75" customHeight="1">
      <c r="A18" s="360"/>
      <c r="B18" s="350"/>
      <c r="C18" s="351"/>
      <c r="D18" s="146" t="s">
        <v>2</v>
      </c>
      <c r="E18" s="202">
        <f t="shared" si="8"/>
        <v>2566.4</v>
      </c>
      <c r="F18" s="202">
        <f t="shared" si="9"/>
        <v>0</v>
      </c>
      <c r="G18" s="127">
        <f t="shared" si="10"/>
        <v>0</v>
      </c>
      <c r="H18" s="123">
        <f t="shared" ref="H18:AQ18" si="12">H56+H60+H107+H202</f>
        <v>0</v>
      </c>
      <c r="I18" s="123">
        <f t="shared" si="12"/>
        <v>0</v>
      </c>
      <c r="J18" s="123">
        <f t="shared" si="12"/>
        <v>0</v>
      </c>
      <c r="K18" s="123">
        <f t="shared" si="12"/>
        <v>0</v>
      </c>
      <c r="L18" s="123">
        <f t="shared" si="12"/>
        <v>0</v>
      </c>
      <c r="M18" s="123">
        <f t="shared" si="12"/>
        <v>0</v>
      </c>
      <c r="N18" s="123">
        <f t="shared" si="12"/>
        <v>0</v>
      </c>
      <c r="O18" s="123">
        <f t="shared" si="12"/>
        <v>0</v>
      </c>
      <c r="P18" s="123">
        <f t="shared" si="12"/>
        <v>0</v>
      </c>
      <c r="Q18" s="123">
        <f t="shared" si="12"/>
        <v>0</v>
      </c>
      <c r="R18" s="123">
        <f t="shared" si="12"/>
        <v>0</v>
      </c>
      <c r="S18" s="123">
        <f t="shared" si="12"/>
        <v>0</v>
      </c>
      <c r="T18" s="123">
        <f t="shared" si="12"/>
        <v>0</v>
      </c>
      <c r="U18" s="123">
        <f t="shared" si="12"/>
        <v>0</v>
      </c>
      <c r="V18" s="123">
        <f t="shared" si="12"/>
        <v>0</v>
      </c>
      <c r="W18" s="123">
        <f t="shared" si="12"/>
        <v>0</v>
      </c>
      <c r="X18" s="123">
        <f t="shared" si="12"/>
        <v>0</v>
      </c>
      <c r="Y18" s="123">
        <f t="shared" si="12"/>
        <v>0</v>
      </c>
      <c r="Z18" s="123">
        <f t="shared" si="12"/>
        <v>0</v>
      </c>
      <c r="AA18" s="123">
        <f t="shared" si="12"/>
        <v>0</v>
      </c>
      <c r="AB18" s="123">
        <f t="shared" si="12"/>
        <v>0</v>
      </c>
      <c r="AC18" s="123">
        <f t="shared" si="12"/>
        <v>0</v>
      </c>
      <c r="AD18" s="123">
        <f t="shared" si="12"/>
        <v>0</v>
      </c>
      <c r="AE18" s="123">
        <f t="shared" si="12"/>
        <v>0</v>
      </c>
      <c r="AF18" s="123">
        <f t="shared" si="12"/>
        <v>2566.4</v>
      </c>
      <c r="AG18" s="123">
        <f t="shared" si="12"/>
        <v>0</v>
      </c>
      <c r="AH18" s="123">
        <f t="shared" si="12"/>
        <v>0</v>
      </c>
      <c r="AI18" s="123">
        <f t="shared" si="12"/>
        <v>0</v>
      </c>
      <c r="AJ18" s="123">
        <f t="shared" si="12"/>
        <v>0</v>
      </c>
      <c r="AK18" s="123">
        <f t="shared" si="12"/>
        <v>0</v>
      </c>
      <c r="AL18" s="123">
        <f t="shared" si="12"/>
        <v>0</v>
      </c>
      <c r="AM18" s="123">
        <f t="shared" si="12"/>
        <v>0</v>
      </c>
      <c r="AN18" s="123">
        <f t="shared" si="12"/>
        <v>0</v>
      </c>
      <c r="AO18" s="123">
        <f t="shared" si="12"/>
        <v>0</v>
      </c>
      <c r="AP18" s="123">
        <f t="shared" si="12"/>
        <v>0</v>
      </c>
      <c r="AQ18" s="123">
        <f t="shared" si="12"/>
        <v>0</v>
      </c>
      <c r="AR18" s="176"/>
    </row>
    <row r="19" spans="1:44" ht="30.75" customHeight="1">
      <c r="A19" s="360"/>
      <c r="B19" s="350"/>
      <c r="C19" s="351"/>
      <c r="D19" s="147" t="s">
        <v>43</v>
      </c>
      <c r="E19" s="202">
        <f t="shared" si="8"/>
        <v>1050.55</v>
      </c>
      <c r="F19" s="202">
        <f t="shared" si="9"/>
        <v>0</v>
      </c>
      <c r="G19" s="127">
        <f t="shared" si="10"/>
        <v>0</v>
      </c>
      <c r="H19" s="123">
        <f t="shared" ref="H19:AQ19" si="13">H57+H61+H108+H203</f>
        <v>0</v>
      </c>
      <c r="I19" s="123">
        <f t="shared" si="13"/>
        <v>0</v>
      </c>
      <c r="J19" s="123">
        <f t="shared" si="13"/>
        <v>0</v>
      </c>
      <c r="K19" s="123">
        <f t="shared" si="13"/>
        <v>0</v>
      </c>
      <c r="L19" s="123">
        <f t="shared" si="13"/>
        <v>0</v>
      </c>
      <c r="M19" s="123">
        <f t="shared" si="13"/>
        <v>0</v>
      </c>
      <c r="N19" s="123">
        <f t="shared" si="13"/>
        <v>0</v>
      </c>
      <c r="O19" s="123">
        <f t="shared" si="13"/>
        <v>0</v>
      </c>
      <c r="P19" s="123">
        <f t="shared" si="13"/>
        <v>0</v>
      </c>
      <c r="Q19" s="123">
        <f t="shared" si="13"/>
        <v>0</v>
      </c>
      <c r="R19" s="123">
        <f t="shared" si="13"/>
        <v>0</v>
      </c>
      <c r="S19" s="123">
        <f t="shared" si="13"/>
        <v>0</v>
      </c>
      <c r="T19" s="123">
        <f t="shared" si="13"/>
        <v>0</v>
      </c>
      <c r="U19" s="123">
        <f t="shared" si="13"/>
        <v>0</v>
      </c>
      <c r="V19" s="123">
        <f t="shared" si="13"/>
        <v>0</v>
      </c>
      <c r="W19" s="123">
        <f t="shared" si="13"/>
        <v>0</v>
      </c>
      <c r="X19" s="123">
        <f t="shared" si="13"/>
        <v>0</v>
      </c>
      <c r="Y19" s="123">
        <f t="shared" si="13"/>
        <v>0</v>
      </c>
      <c r="Z19" s="123">
        <f t="shared" si="13"/>
        <v>0</v>
      </c>
      <c r="AA19" s="123">
        <f t="shared" si="13"/>
        <v>0</v>
      </c>
      <c r="AB19" s="123">
        <f t="shared" si="13"/>
        <v>0</v>
      </c>
      <c r="AC19" s="123">
        <f t="shared" si="13"/>
        <v>0</v>
      </c>
      <c r="AD19" s="123">
        <f t="shared" si="13"/>
        <v>0</v>
      </c>
      <c r="AE19" s="123">
        <f t="shared" si="13"/>
        <v>0</v>
      </c>
      <c r="AF19" s="123">
        <f t="shared" si="13"/>
        <v>1050.55</v>
      </c>
      <c r="AG19" s="123">
        <f t="shared" si="13"/>
        <v>0</v>
      </c>
      <c r="AH19" s="123">
        <f t="shared" si="13"/>
        <v>0</v>
      </c>
      <c r="AI19" s="123">
        <f t="shared" si="13"/>
        <v>0</v>
      </c>
      <c r="AJ19" s="123">
        <f t="shared" si="13"/>
        <v>0</v>
      </c>
      <c r="AK19" s="123">
        <f t="shared" si="13"/>
        <v>0</v>
      </c>
      <c r="AL19" s="123">
        <f t="shared" si="13"/>
        <v>0</v>
      </c>
      <c r="AM19" s="123">
        <f t="shared" si="13"/>
        <v>0</v>
      </c>
      <c r="AN19" s="123">
        <f t="shared" si="13"/>
        <v>0</v>
      </c>
      <c r="AO19" s="123">
        <f t="shared" si="13"/>
        <v>0</v>
      </c>
      <c r="AP19" s="123">
        <f t="shared" si="13"/>
        <v>0</v>
      </c>
      <c r="AQ19" s="123">
        <f t="shared" si="13"/>
        <v>0</v>
      </c>
      <c r="AR19" s="176"/>
    </row>
    <row r="20" spans="1:44" ht="30.75" customHeight="1">
      <c r="A20" s="359" t="s">
        <v>309</v>
      </c>
      <c r="B20" s="347"/>
      <c r="C20" s="348"/>
      <c r="D20" s="144" t="s">
        <v>41</v>
      </c>
      <c r="E20" s="201">
        <f>SUM(E21:E23)</f>
        <v>380419.10100000002</v>
      </c>
      <c r="F20" s="201">
        <f>SUM(F21:F23)</f>
        <v>38929.160000000003</v>
      </c>
      <c r="G20" s="127">
        <f>F20/E20*100</f>
        <v>10.233229587491193</v>
      </c>
      <c r="H20" s="127">
        <f>SUM(H21:H23)</f>
        <v>38929.160000000003</v>
      </c>
      <c r="I20" s="127">
        <f t="shared" ref="I20:AQ20" si="14">SUM(I21:I23)</f>
        <v>38929.160000000003</v>
      </c>
      <c r="J20" s="127">
        <f t="shared" si="14"/>
        <v>0</v>
      </c>
      <c r="K20" s="127">
        <f t="shared" si="14"/>
        <v>9158</v>
      </c>
      <c r="L20" s="127">
        <f t="shared" si="14"/>
        <v>0</v>
      </c>
      <c r="M20" s="127">
        <f t="shared" si="14"/>
        <v>0</v>
      </c>
      <c r="N20" s="127">
        <f t="shared" si="14"/>
        <v>9158</v>
      </c>
      <c r="O20" s="127">
        <f t="shared" si="14"/>
        <v>0</v>
      </c>
      <c r="P20" s="127">
        <f t="shared" si="14"/>
        <v>0</v>
      </c>
      <c r="Q20" s="127">
        <f t="shared" si="14"/>
        <v>9158</v>
      </c>
      <c r="R20" s="127">
        <f t="shared" si="14"/>
        <v>0</v>
      </c>
      <c r="S20" s="127">
        <f t="shared" si="14"/>
        <v>0</v>
      </c>
      <c r="T20" s="127">
        <f t="shared" si="14"/>
        <v>15800.311</v>
      </c>
      <c r="U20" s="127">
        <f t="shared" si="14"/>
        <v>0</v>
      </c>
      <c r="V20" s="127">
        <f t="shared" si="14"/>
        <v>0</v>
      </c>
      <c r="W20" s="127">
        <f t="shared" si="14"/>
        <v>44705.75</v>
      </c>
      <c r="X20" s="127">
        <f t="shared" si="14"/>
        <v>0</v>
      </c>
      <c r="Y20" s="127">
        <f t="shared" si="14"/>
        <v>0</v>
      </c>
      <c r="Z20" s="127">
        <f t="shared" si="14"/>
        <v>9158</v>
      </c>
      <c r="AA20" s="127">
        <f t="shared" si="14"/>
        <v>0</v>
      </c>
      <c r="AB20" s="127">
        <f t="shared" si="14"/>
        <v>0</v>
      </c>
      <c r="AC20" s="127">
        <f t="shared" si="14"/>
        <v>9158</v>
      </c>
      <c r="AD20" s="127">
        <f t="shared" si="14"/>
        <v>0</v>
      </c>
      <c r="AE20" s="127">
        <f t="shared" si="14"/>
        <v>0</v>
      </c>
      <c r="AF20" s="127">
        <f t="shared" si="14"/>
        <v>65051.943000000007</v>
      </c>
      <c r="AG20" s="127">
        <f t="shared" si="14"/>
        <v>0</v>
      </c>
      <c r="AH20" s="127">
        <f t="shared" si="14"/>
        <v>0</v>
      </c>
      <c r="AI20" s="127">
        <f t="shared" si="14"/>
        <v>53498.225359999997</v>
      </c>
      <c r="AJ20" s="127">
        <f t="shared" si="14"/>
        <v>0</v>
      </c>
      <c r="AK20" s="127">
        <f t="shared" si="14"/>
        <v>0</v>
      </c>
      <c r="AL20" s="127">
        <f t="shared" si="14"/>
        <v>62710.135359999993</v>
      </c>
      <c r="AM20" s="127">
        <f t="shared" si="14"/>
        <v>0</v>
      </c>
      <c r="AN20" s="127">
        <f t="shared" si="14"/>
        <v>0</v>
      </c>
      <c r="AO20" s="127">
        <f t="shared" si="14"/>
        <v>53933.576279999994</v>
      </c>
      <c r="AP20" s="127">
        <f t="shared" si="14"/>
        <v>0</v>
      </c>
      <c r="AQ20" s="127">
        <f t="shared" si="14"/>
        <v>0</v>
      </c>
      <c r="AR20" s="176"/>
    </row>
    <row r="21" spans="1:44" ht="30.75" customHeight="1">
      <c r="A21" s="360"/>
      <c r="B21" s="350"/>
      <c r="C21" s="351"/>
      <c r="D21" s="145" t="s">
        <v>37</v>
      </c>
      <c r="E21" s="202">
        <f t="shared" ref="E21:E23" si="15">H21+K21+N21+Q21+T21+W21+Z21+AC21+AF21+AI21+AL21+AO21</f>
        <v>3826</v>
      </c>
      <c r="F21" s="202">
        <f t="shared" ref="F21:F23" si="16">I21+L21+O21+R21+U21+X21+AA21+AD21+AG21+AJ21+AM21+AP21</f>
        <v>0</v>
      </c>
      <c r="G21" s="127">
        <f t="shared" ref="G21:G23" si="17">F21/E21*100</f>
        <v>0</v>
      </c>
      <c r="H21" s="123">
        <f>H13-H17</f>
        <v>0</v>
      </c>
      <c r="I21" s="123">
        <f t="shared" ref="I21:AQ21" si="18">I13-I17</f>
        <v>0</v>
      </c>
      <c r="J21" s="123">
        <f t="shared" si="18"/>
        <v>0</v>
      </c>
      <c r="K21" s="123">
        <f t="shared" si="18"/>
        <v>0</v>
      </c>
      <c r="L21" s="123">
        <f t="shared" si="18"/>
        <v>0</v>
      </c>
      <c r="M21" s="123">
        <f t="shared" si="18"/>
        <v>0</v>
      </c>
      <c r="N21" s="123">
        <f t="shared" si="18"/>
        <v>0</v>
      </c>
      <c r="O21" s="123">
        <f t="shared" si="18"/>
        <v>0</v>
      </c>
      <c r="P21" s="123">
        <f t="shared" si="18"/>
        <v>0</v>
      </c>
      <c r="Q21" s="123">
        <f t="shared" si="18"/>
        <v>0</v>
      </c>
      <c r="R21" s="123">
        <f t="shared" si="18"/>
        <v>0</v>
      </c>
      <c r="S21" s="123">
        <f t="shared" si="18"/>
        <v>0</v>
      </c>
      <c r="T21" s="123">
        <f t="shared" si="18"/>
        <v>204</v>
      </c>
      <c r="U21" s="123">
        <f t="shared" si="18"/>
        <v>0</v>
      </c>
      <c r="V21" s="123">
        <f t="shared" si="18"/>
        <v>0</v>
      </c>
      <c r="W21" s="123">
        <f t="shared" si="18"/>
        <v>0</v>
      </c>
      <c r="X21" s="123">
        <f t="shared" si="18"/>
        <v>0</v>
      </c>
      <c r="Y21" s="123">
        <f t="shared" si="18"/>
        <v>0</v>
      </c>
      <c r="Z21" s="123">
        <f t="shared" si="18"/>
        <v>0</v>
      </c>
      <c r="AA21" s="123">
        <f t="shared" si="18"/>
        <v>0</v>
      </c>
      <c r="AB21" s="123">
        <f t="shared" si="18"/>
        <v>0</v>
      </c>
      <c r="AC21" s="123">
        <f t="shared" si="18"/>
        <v>0</v>
      </c>
      <c r="AD21" s="123">
        <f t="shared" si="18"/>
        <v>0</v>
      </c>
      <c r="AE21" s="123">
        <f t="shared" si="18"/>
        <v>0</v>
      </c>
      <c r="AF21" s="123">
        <f t="shared" si="18"/>
        <v>3622</v>
      </c>
      <c r="AG21" s="123">
        <f t="shared" si="18"/>
        <v>0</v>
      </c>
      <c r="AH21" s="123">
        <f t="shared" si="18"/>
        <v>0</v>
      </c>
      <c r="AI21" s="123">
        <f t="shared" si="18"/>
        <v>0</v>
      </c>
      <c r="AJ21" s="123">
        <f t="shared" si="18"/>
        <v>0</v>
      </c>
      <c r="AK21" s="123">
        <f t="shared" si="18"/>
        <v>0</v>
      </c>
      <c r="AL21" s="123">
        <f t="shared" si="18"/>
        <v>0</v>
      </c>
      <c r="AM21" s="123">
        <f t="shared" si="18"/>
        <v>0</v>
      </c>
      <c r="AN21" s="123">
        <f t="shared" si="18"/>
        <v>0</v>
      </c>
      <c r="AO21" s="123">
        <f t="shared" si="18"/>
        <v>0</v>
      </c>
      <c r="AP21" s="123">
        <f t="shared" si="18"/>
        <v>0</v>
      </c>
      <c r="AQ21" s="123">
        <f t="shared" si="18"/>
        <v>0</v>
      </c>
      <c r="AR21" s="176"/>
    </row>
    <row r="22" spans="1:44" ht="30.75" customHeight="1">
      <c r="A22" s="360"/>
      <c r="B22" s="350"/>
      <c r="C22" s="351"/>
      <c r="D22" s="146" t="s">
        <v>2</v>
      </c>
      <c r="E22" s="202">
        <f t="shared" si="15"/>
        <v>247490.39996000001</v>
      </c>
      <c r="F22" s="202">
        <f t="shared" si="16"/>
        <v>0</v>
      </c>
      <c r="G22" s="127">
        <f t="shared" si="17"/>
        <v>0</v>
      </c>
      <c r="H22" s="123">
        <f t="shared" ref="H22:AQ22" si="19">H14-H18</f>
        <v>0</v>
      </c>
      <c r="I22" s="123">
        <f t="shared" si="19"/>
        <v>0</v>
      </c>
      <c r="J22" s="123">
        <f t="shared" si="19"/>
        <v>0</v>
      </c>
      <c r="K22" s="123">
        <f t="shared" si="19"/>
        <v>5788</v>
      </c>
      <c r="L22" s="123">
        <f t="shared" si="19"/>
        <v>0</v>
      </c>
      <c r="M22" s="123">
        <f t="shared" si="19"/>
        <v>0</v>
      </c>
      <c r="N22" s="123">
        <f t="shared" si="19"/>
        <v>5788</v>
      </c>
      <c r="O22" s="123">
        <f t="shared" si="19"/>
        <v>0</v>
      </c>
      <c r="P22" s="123">
        <f t="shared" si="19"/>
        <v>0</v>
      </c>
      <c r="Q22" s="123">
        <f t="shared" si="19"/>
        <v>5788</v>
      </c>
      <c r="R22" s="123">
        <f t="shared" si="19"/>
        <v>0</v>
      </c>
      <c r="S22" s="123">
        <f t="shared" si="19"/>
        <v>0</v>
      </c>
      <c r="T22" s="123">
        <f t="shared" si="19"/>
        <v>9089.2999999999993</v>
      </c>
      <c r="U22" s="123">
        <f t="shared" si="19"/>
        <v>0</v>
      </c>
      <c r="V22" s="123">
        <f t="shared" si="19"/>
        <v>0</v>
      </c>
      <c r="W22" s="123">
        <f t="shared" si="19"/>
        <v>37425.497499999998</v>
      </c>
      <c r="X22" s="123">
        <f t="shared" si="19"/>
        <v>0</v>
      </c>
      <c r="Y22" s="123">
        <f t="shared" si="19"/>
        <v>0</v>
      </c>
      <c r="Z22" s="123">
        <f t="shared" si="19"/>
        <v>5788</v>
      </c>
      <c r="AA22" s="123">
        <f t="shared" si="19"/>
        <v>0</v>
      </c>
      <c r="AB22" s="123">
        <f t="shared" si="19"/>
        <v>0</v>
      </c>
      <c r="AC22" s="123">
        <f t="shared" si="19"/>
        <v>5788</v>
      </c>
      <c r="AD22" s="123">
        <f t="shared" si="19"/>
        <v>0</v>
      </c>
      <c r="AE22" s="123">
        <f t="shared" si="19"/>
        <v>0</v>
      </c>
      <c r="AF22" s="123">
        <f t="shared" si="19"/>
        <v>27691.9</v>
      </c>
      <c r="AG22" s="123">
        <f t="shared" si="19"/>
        <v>0</v>
      </c>
      <c r="AH22" s="123">
        <f t="shared" si="19"/>
        <v>0</v>
      </c>
      <c r="AI22" s="123">
        <f t="shared" si="19"/>
        <v>45250.800539999997</v>
      </c>
      <c r="AJ22" s="123">
        <f t="shared" si="19"/>
        <v>0</v>
      </c>
      <c r="AK22" s="123">
        <f t="shared" si="19"/>
        <v>0</v>
      </c>
      <c r="AL22" s="123">
        <f t="shared" si="19"/>
        <v>53449.400539999995</v>
      </c>
      <c r="AM22" s="123">
        <f t="shared" si="19"/>
        <v>0</v>
      </c>
      <c r="AN22" s="123">
        <f t="shared" si="19"/>
        <v>0</v>
      </c>
      <c r="AO22" s="123">
        <f t="shared" si="19"/>
        <v>45643.501379999994</v>
      </c>
      <c r="AP22" s="123">
        <f t="shared" si="19"/>
        <v>0</v>
      </c>
      <c r="AQ22" s="123">
        <f t="shared" si="19"/>
        <v>0</v>
      </c>
      <c r="AR22" s="176"/>
    </row>
    <row r="23" spans="1:44" ht="30.75" customHeight="1">
      <c r="A23" s="360"/>
      <c r="B23" s="350"/>
      <c r="C23" s="351"/>
      <c r="D23" s="147" t="s">
        <v>43</v>
      </c>
      <c r="E23" s="202">
        <f t="shared" si="15"/>
        <v>129102.70104000001</v>
      </c>
      <c r="F23" s="202">
        <f t="shared" si="16"/>
        <v>38929.160000000003</v>
      </c>
      <c r="G23" s="127">
        <f t="shared" si="17"/>
        <v>30.153637132610061</v>
      </c>
      <c r="H23" s="123">
        <f t="shared" ref="H23:AQ23" si="20">H15-H19</f>
        <v>38929.160000000003</v>
      </c>
      <c r="I23" s="123">
        <f t="shared" si="20"/>
        <v>38929.160000000003</v>
      </c>
      <c r="J23" s="123">
        <f t="shared" si="20"/>
        <v>0</v>
      </c>
      <c r="K23" s="123">
        <f t="shared" si="20"/>
        <v>3370</v>
      </c>
      <c r="L23" s="123">
        <f t="shared" si="20"/>
        <v>0</v>
      </c>
      <c r="M23" s="123">
        <f t="shared" si="20"/>
        <v>0</v>
      </c>
      <c r="N23" s="123">
        <f t="shared" si="20"/>
        <v>3370</v>
      </c>
      <c r="O23" s="123">
        <f t="shared" si="20"/>
        <v>0</v>
      </c>
      <c r="P23" s="123">
        <f t="shared" si="20"/>
        <v>0</v>
      </c>
      <c r="Q23" s="123">
        <f t="shared" si="20"/>
        <v>3370</v>
      </c>
      <c r="R23" s="123">
        <f t="shared" si="20"/>
        <v>0</v>
      </c>
      <c r="S23" s="123">
        <f t="shared" si="20"/>
        <v>0</v>
      </c>
      <c r="T23" s="123">
        <f t="shared" si="20"/>
        <v>6507.0110000000004</v>
      </c>
      <c r="U23" s="123">
        <f t="shared" si="20"/>
        <v>0</v>
      </c>
      <c r="V23" s="123">
        <f t="shared" si="20"/>
        <v>0</v>
      </c>
      <c r="W23" s="123">
        <f t="shared" si="20"/>
        <v>7280.2525000000005</v>
      </c>
      <c r="X23" s="123">
        <f t="shared" si="20"/>
        <v>0</v>
      </c>
      <c r="Y23" s="123">
        <f t="shared" si="20"/>
        <v>0</v>
      </c>
      <c r="Z23" s="123">
        <f t="shared" si="20"/>
        <v>3370</v>
      </c>
      <c r="AA23" s="123">
        <f t="shared" si="20"/>
        <v>0</v>
      </c>
      <c r="AB23" s="123">
        <f t="shared" si="20"/>
        <v>0</v>
      </c>
      <c r="AC23" s="123">
        <f t="shared" si="20"/>
        <v>3370</v>
      </c>
      <c r="AD23" s="123">
        <f t="shared" si="20"/>
        <v>0</v>
      </c>
      <c r="AE23" s="123">
        <f t="shared" si="20"/>
        <v>0</v>
      </c>
      <c r="AF23" s="123">
        <f t="shared" si="20"/>
        <v>33738.043000000005</v>
      </c>
      <c r="AG23" s="123">
        <f t="shared" si="20"/>
        <v>0</v>
      </c>
      <c r="AH23" s="123">
        <f t="shared" si="20"/>
        <v>0</v>
      </c>
      <c r="AI23" s="123">
        <f t="shared" si="20"/>
        <v>8247.4248200000002</v>
      </c>
      <c r="AJ23" s="123">
        <f t="shared" si="20"/>
        <v>0</v>
      </c>
      <c r="AK23" s="123">
        <f t="shared" si="20"/>
        <v>0</v>
      </c>
      <c r="AL23" s="123">
        <f t="shared" si="20"/>
        <v>9260.7348199999997</v>
      </c>
      <c r="AM23" s="123">
        <f t="shared" si="20"/>
        <v>0</v>
      </c>
      <c r="AN23" s="123">
        <f t="shared" si="20"/>
        <v>0</v>
      </c>
      <c r="AO23" s="123">
        <f t="shared" si="20"/>
        <v>8290.0748999999996</v>
      </c>
      <c r="AP23" s="123">
        <f t="shared" si="20"/>
        <v>0</v>
      </c>
      <c r="AQ23" s="123">
        <f t="shared" si="20"/>
        <v>0</v>
      </c>
      <c r="AR23" s="176"/>
    </row>
    <row r="24" spans="1:44" ht="18.75" customHeight="1">
      <c r="A24" s="359" t="s">
        <v>275</v>
      </c>
      <c r="B24" s="347"/>
      <c r="C24" s="348"/>
      <c r="D24" s="144" t="s">
        <v>41</v>
      </c>
      <c r="E24" s="201">
        <f>SUM(E25:E27)</f>
        <v>0</v>
      </c>
      <c r="F24" s="201">
        <f>SUM(F25:F27)</f>
        <v>0</v>
      </c>
      <c r="G24" s="127" t="e">
        <f>F24/E24*100</f>
        <v>#DIV/0!</v>
      </c>
      <c r="H24" s="127">
        <f>SUM(H25:H27)</f>
        <v>0</v>
      </c>
      <c r="I24" s="127">
        <f t="shared" ref="I24:AQ24" si="21">SUM(I25:I27)</f>
        <v>0</v>
      </c>
      <c r="J24" s="127">
        <f t="shared" si="21"/>
        <v>0</v>
      </c>
      <c r="K24" s="127">
        <f t="shared" si="21"/>
        <v>0</v>
      </c>
      <c r="L24" s="127">
        <f t="shared" si="21"/>
        <v>0</v>
      </c>
      <c r="M24" s="127">
        <f t="shared" si="21"/>
        <v>0</v>
      </c>
      <c r="N24" s="127">
        <f t="shared" si="21"/>
        <v>0</v>
      </c>
      <c r="O24" s="127">
        <f t="shared" si="21"/>
        <v>0</v>
      </c>
      <c r="P24" s="127">
        <f t="shared" si="21"/>
        <v>0</v>
      </c>
      <c r="Q24" s="127">
        <f t="shared" si="21"/>
        <v>0</v>
      </c>
      <c r="R24" s="127">
        <f t="shared" si="21"/>
        <v>0</v>
      </c>
      <c r="S24" s="127">
        <f t="shared" si="21"/>
        <v>0</v>
      </c>
      <c r="T24" s="127">
        <f t="shared" si="21"/>
        <v>0</v>
      </c>
      <c r="U24" s="127">
        <f t="shared" si="21"/>
        <v>0</v>
      </c>
      <c r="V24" s="127">
        <f t="shared" si="21"/>
        <v>0</v>
      </c>
      <c r="W24" s="127">
        <f t="shared" si="21"/>
        <v>0</v>
      </c>
      <c r="X24" s="127">
        <f t="shared" si="21"/>
        <v>0</v>
      </c>
      <c r="Y24" s="127">
        <f t="shared" si="21"/>
        <v>0</v>
      </c>
      <c r="Z24" s="127">
        <f t="shared" si="21"/>
        <v>0</v>
      </c>
      <c r="AA24" s="127">
        <f t="shared" si="21"/>
        <v>0</v>
      </c>
      <c r="AB24" s="127">
        <f t="shared" si="21"/>
        <v>0</v>
      </c>
      <c r="AC24" s="127">
        <f t="shared" si="21"/>
        <v>0</v>
      </c>
      <c r="AD24" s="127">
        <f t="shared" si="21"/>
        <v>0</v>
      </c>
      <c r="AE24" s="127">
        <f t="shared" si="21"/>
        <v>0</v>
      </c>
      <c r="AF24" s="127">
        <f t="shared" si="21"/>
        <v>0</v>
      </c>
      <c r="AG24" s="127">
        <f t="shared" si="21"/>
        <v>0</v>
      </c>
      <c r="AH24" s="127">
        <f t="shared" si="21"/>
        <v>0</v>
      </c>
      <c r="AI24" s="127">
        <f t="shared" si="21"/>
        <v>0</v>
      </c>
      <c r="AJ24" s="127">
        <f t="shared" si="21"/>
        <v>0</v>
      </c>
      <c r="AK24" s="127">
        <f t="shared" si="21"/>
        <v>0</v>
      </c>
      <c r="AL24" s="127">
        <f t="shared" si="21"/>
        <v>0</v>
      </c>
      <c r="AM24" s="127">
        <f t="shared" si="21"/>
        <v>0</v>
      </c>
      <c r="AN24" s="127">
        <f t="shared" si="21"/>
        <v>0</v>
      </c>
      <c r="AO24" s="127">
        <f t="shared" si="21"/>
        <v>0</v>
      </c>
      <c r="AP24" s="127">
        <f t="shared" si="21"/>
        <v>0</v>
      </c>
      <c r="AQ24" s="127">
        <f t="shared" si="21"/>
        <v>0</v>
      </c>
      <c r="AR24" s="320"/>
    </row>
    <row r="25" spans="1:44" ht="31.5">
      <c r="A25" s="360"/>
      <c r="B25" s="350"/>
      <c r="C25" s="351"/>
      <c r="D25" s="145" t="s">
        <v>37</v>
      </c>
      <c r="E25" s="202">
        <f t="shared" ref="E25:E27" si="22">H25+K25+N25+Q25+T25+W25+Z25+AC25+AF25+AI25+AL25+AO25</f>
        <v>0</v>
      </c>
      <c r="F25" s="202">
        <f t="shared" ref="F25:F27" si="23">I25+L25+O25+R25+U25+X25+AA25+AD25+AG25+AJ25+AM25+AP25</f>
        <v>0</v>
      </c>
      <c r="G25" s="127" t="e">
        <f t="shared" ref="G25:G27" si="24">F25/E25*100</f>
        <v>#DIV/0!</v>
      </c>
      <c r="H25" s="123"/>
      <c r="I25" s="123"/>
      <c r="J25" s="131"/>
      <c r="K25" s="123"/>
      <c r="L25" s="123"/>
      <c r="M25" s="131"/>
      <c r="N25" s="123"/>
      <c r="O25" s="123"/>
      <c r="P25" s="131"/>
      <c r="Q25" s="123"/>
      <c r="R25" s="123"/>
      <c r="S25" s="131"/>
      <c r="T25" s="123"/>
      <c r="U25" s="123"/>
      <c r="V25" s="131"/>
      <c r="W25" s="123"/>
      <c r="X25" s="123"/>
      <c r="Y25" s="131"/>
      <c r="Z25" s="123"/>
      <c r="AA25" s="123"/>
      <c r="AB25" s="131"/>
      <c r="AC25" s="123"/>
      <c r="AD25" s="123"/>
      <c r="AE25" s="131"/>
      <c r="AF25" s="123"/>
      <c r="AG25" s="123"/>
      <c r="AH25" s="131"/>
      <c r="AI25" s="123"/>
      <c r="AJ25" s="123"/>
      <c r="AK25" s="123"/>
      <c r="AL25" s="123"/>
      <c r="AM25" s="123"/>
      <c r="AN25" s="131"/>
      <c r="AO25" s="123"/>
      <c r="AP25" s="123"/>
      <c r="AQ25" s="131"/>
      <c r="AR25" s="377"/>
    </row>
    <row r="26" spans="1:44" ht="33.6" customHeight="1">
      <c r="A26" s="360"/>
      <c r="B26" s="350"/>
      <c r="C26" s="351"/>
      <c r="D26" s="146" t="s">
        <v>2</v>
      </c>
      <c r="E26" s="202">
        <f t="shared" si="22"/>
        <v>0</v>
      </c>
      <c r="F26" s="202">
        <f t="shared" si="23"/>
        <v>0</v>
      </c>
      <c r="G26" s="127" t="e">
        <f t="shared" si="24"/>
        <v>#DIV/0!</v>
      </c>
      <c r="H26" s="123"/>
      <c r="I26" s="123"/>
      <c r="J26" s="131"/>
      <c r="K26" s="123"/>
      <c r="L26" s="123"/>
      <c r="M26" s="131"/>
      <c r="N26" s="123"/>
      <c r="O26" s="123"/>
      <c r="P26" s="131"/>
      <c r="Q26" s="123"/>
      <c r="R26" s="123"/>
      <c r="S26" s="131"/>
      <c r="T26" s="123"/>
      <c r="U26" s="123"/>
      <c r="V26" s="131"/>
      <c r="W26" s="123"/>
      <c r="X26" s="123"/>
      <c r="Y26" s="131"/>
      <c r="Z26" s="123"/>
      <c r="AA26" s="123"/>
      <c r="AB26" s="131"/>
      <c r="AC26" s="123"/>
      <c r="AD26" s="123"/>
      <c r="AE26" s="131"/>
      <c r="AF26" s="123"/>
      <c r="AG26" s="123"/>
      <c r="AH26" s="131"/>
      <c r="AI26" s="123"/>
      <c r="AJ26" s="123"/>
      <c r="AK26" s="131"/>
      <c r="AL26" s="123"/>
      <c r="AM26" s="123"/>
      <c r="AN26" s="131"/>
      <c r="AO26" s="123"/>
      <c r="AP26" s="123"/>
      <c r="AQ26" s="131"/>
      <c r="AR26" s="377"/>
    </row>
    <row r="27" spans="1:44" ht="15.75">
      <c r="A27" s="360"/>
      <c r="B27" s="350"/>
      <c r="C27" s="351"/>
      <c r="D27" s="147" t="s">
        <v>43</v>
      </c>
      <c r="E27" s="202">
        <f t="shared" si="22"/>
        <v>0</v>
      </c>
      <c r="F27" s="202">
        <f t="shared" si="23"/>
        <v>0</v>
      </c>
      <c r="G27" s="127" t="e">
        <f t="shared" si="24"/>
        <v>#DIV/0!</v>
      </c>
      <c r="H27" s="123"/>
      <c r="I27" s="123"/>
      <c r="J27" s="131"/>
      <c r="K27" s="123"/>
      <c r="L27" s="123"/>
      <c r="M27" s="131"/>
      <c r="N27" s="123"/>
      <c r="O27" s="123"/>
      <c r="P27" s="131"/>
      <c r="Q27" s="123"/>
      <c r="R27" s="123"/>
      <c r="S27" s="131"/>
      <c r="T27" s="123"/>
      <c r="U27" s="123"/>
      <c r="V27" s="131"/>
      <c r="W27" s="123"/>
      <c r="X27" s="123"/>
      <c r="Y27" s="131"/>
      <c r="Z27" s="123"/>
      <c r="AA27" s="123"/>
      <c r="AB27" s="131"/>
      <c r="AC27" s="123"/>
      <c r="AD27" s="123"/>
      <c r="AE27" s="131"/>
      <c r="AF27" s="123"/>
      <c r="AG27" s="123"/>
      <c r="AH27" s="131"/>
      <c r="AI27" s="123"/>
      <c r="AJ27" s="123"/>
      <c r="AK27" s="131"/>
      <c r="AL27" s="123"/>
      <c r="AM27" s="123"/>
      <c r="AN27" s="131"/>
      <c r="AO27" s="123"/>
      <c r="AP27" s="123"/>
      <c r="AQ27" s="131"/>
      <c r="AR27" s="377"/>
    </row>
    <row r="28" spans="1:44" ht="17.25" customHeight="1">
      <c r="A28" s="346" t="s">
        <v>274</v>
      </c>
      <c r="B28" s="347"/>
      <c r="C28" s="348"/>
      <c r="D28" s="144" t="s">
        <v>41</v>
      </c>
      <c r="E28" s="201">
        <f>SUM(E29:E31)</f>
        <v>385671.85100000002</v>
      </c>
      <c r="F28" s="201">
        <f>SUM(F29:F31)</f>
        <v>38929.160000000003</v>
      </c>
      <c r="G28" s="127">
        <f>F28/E28*100</f>
        <v>10.09385567006289</v>
      </c>
      <c r="H28" s="127">
        <f>SUM(H29:H31)</f>
        <v>38929.160000000003</v>
      </c>
      <c r="I28" s="127">
        <f t="shared" ref="I28:AQ28" si="25">SUM(I29:I31)</f>
        <v>38929.160000000003</v>
      </c>
      <c r="J28" s="127">
        <f t="shared" si="25"/>
        <v>0</v>
      </c>
      <c r="K28" s="127">
        <f t="shared" si="25"/>
        <v>9158</v>
      </c>
      <c r="L28" s="127">
        <f t="shared" si="25"/>
        <v>0</v>
      </c>
      <c r="M28" s="127">
        <f t="shared" si="25"/>
        <v>0</v>
      </c>
      <c r="N28" s="127">
        <f t="shared" si="25"/>
        <v>9158</v>
      </c>
      <c r="O28" s="127">
        <f t="shared" si="25"/>
        <v>0</v>
      </c>
      <c r="P28" s="127">
        <f t="shared" si="25"/>
        <v>0</v>
      </c>
      <c r="Q28" s="127">
        <f t="shared" si="25"/>
        <v>9158</v>
      </c>
      <c r="R28" s="127">
        <f t="shared" si="25"/>
        <v>0</v>
      </c>
      <c r="S28" s="127">
        <f t="shared" si="25"/>
        <v>0</v>
      </c>
      <c r="T28" s="127">
        <f t="shared" si="25"/>
        <v>15800.311</v>
      </c>
      <c r="U28" s="127">
        <f t="shared" si="25"/>
        <v>0</v>
      </c>
      <c r="V28" s="127">
        <f t="shared" si="25"/>
        <v>0</v>
      </c>
      <c r="W28" s="127">
        <f t="shared" si="25"/>
        <v>44705.75</v>
      </c>
      <c r="X28" s="127">
        <f t="shared" si="25"/>
        <v>0</v>
      </c>
      <c r="Y28" s="127">
        <f t="shared" si="25"/>
        <v>0</v>
      </c>
      <c r="Z28" s="127">
        <f t="shared" si="25"/>
        <v>9158</v>
      </c>
      <c r="AA28" s="127">
        <f t="shared" si="25"/>
        <v>0</v>
      </c>
      <c r="AB28" s="127">
        <f t="shared" si="25"/>
        <v>0</v>
      </c>
      <c r="AC28" s="127">
        <f t="shared" si="25"/>
        <v>9158</v>
      </c>
      <c r="AD28" s="127">
        <f t="shared" si="25"/>
        <v>0</v>
      </c>
      <c r="AE28" s="127">
        <f t="shared" si="25"/>
        <v>0</v>
      </c>
      <c r="AF28" s="127">
        <f t="shared" si="25"/>
        <v>70304.693000000014</v>
      </c>
      <c r="AG28" s="127">
        <f t="shared" si="25"/>
        <v>0</v>
      </c>
      <c r="AH28" s="127">
        <f t="shared" si="25"/>
        <v>0</v>
      </c>
      <c r="AI28" s="127">
        <f t="shared" si="25"/>
        <v>53498.225359999997</v>
      </c>
      <c r="AJ28" s="127">
        <f t="shared" si="25"/>
        <v>0</v>
      </c>
      <c r="AK28" s="127">
        <f t="shared" si="25"/>
        <v>0</v>
      </c>
      <c r="AL28" s="127">
        <f t="shared" si="25"/>
        <v>62710.135359999993</v>
      </c>
      <c r="AM28" s="127">
        <f t="shared" si="25"/>
        <v>0</v>
      </c>
      <c r="AN28" s="127">
        <f t="shared" si="25"/>
        <v>0</v>
      </c>
      <c r="AO28" s="127">
        <f t="shared" si="25"/>
        <v>53933.576279999994</v>
      </c>
      <c r="AP28" s="127">
        <f t="shared" si="25"/>
        <v>0</v>
      </c>
      <c r="AQ28" s="127">
        <f t="shared" si="25"/>
        <v>0</v>
      </c>
      <c r="AR28" s="377"/>
    </row>
    <row r="29" spans="1:44" ht="31.5">
      <c r="A29" s="349"/>
      <c r="B29" s="350"/>
      <c r="C29" s="351"/>
      <c r="D29" s="146" t="s">
        <v>37</v>
      </c>
      <c r="E29" s="202">
        <f t="shared" ref="E29:E31" si="26">H29+K29+N29+Q29+T29+W29+Z29+AC29+AF29+AI29+AL29+AO29</f>
        <v>5461.8</v>
      </c>
      <c r="F29" s="202">
        <f t="shared" ref="F29:F31" si="27">I29+L29+O29+R29+U29+X29+AA29+AD29+AG29+AJ29+AM29+AP29</f>
        <v>0</v>
      </c>
      <c r="G29" s="127">
        <f t="shared" ref="G29:G31" si="28">F29/E29*100</f>
        <v>0</v>
      </c>
      <c r="H29" s="123">
        <f>H13-H25</f>
        <v>0</v>
      </c>
      <c r="I29" s="123">
        <f t="shared" ref="I29:AQ29" si="29">I13-I25</f>
        <v>0</v>
      </c>
      <c r="J29" s="123">
        <f t="shared" si="29"/>
        <v>0</v>
      </c>
      <c r="K29" s="123">
        <f t="shared" si="29"/>
        <v>0</v>
      </c>
      <c r="L29" s="123">
        <f t="shared" si="29"/>
        <v>0</v>
      </c>
      <c r="M29" s="123">
        <f t="shared" si="29"/>
        <v>0</v>
      </c>
      <c r="N29" s="123">
        <f t="shared" si="29"/>
        <v>0</v>
      </c>
      <c r="O29" s="123">
        <f t="shared" si="29"/>
        <v>0</v>
      </c>
      <c r="P29" s="123">
        <f t="shared" si="29"/>
        <v>0</v>
      </c>
      <c r="Q29" s="123">
        <f t="shared" si="29"/>
        <v>0</v>
      </c>
      <c r="R29" s="123">
        <f t="shared" si="29"/>
        <v>0</v>
      </c>
      <c r="S29" s="123">
        <f t="shared" si="29"/>
        <v>0</v>
      </c>
      <c r="T29" s="123">
        <f t="shared" si="29"/>
        <v>204</v>
      </c>
      <c r="U29" s="123">
        <f t="shared" si="29"/>
        <v>0</v>
      </c>
      <c r="V29" s="123">
        <f t="shared" si="29"/>
        <v>0</v>
      </c>
      <c r="W29" s="123">
        <f t="shared" si="29"/>
        <v>0</v>
      </c>
      <c r="X29" s="123">
        <f t="shared" si="29"/>
        <v>0</v>
      </c>
      <c r="Y29" s="123">
        <f t="shared" si="29"/>
        <v>0</v>
      </c>
      <c r="Z29" s="123">
        <f t="shared" si="29"/>
        <v>0</v>
      </c>
      <c r="AA29" s="123">
        <f t="shared" si="29"/>
        <v>0</v>
      </c>
      <c r="AB29" s="123">
        <f t="shared" si="29"/>
        <v>0</v>
      </c>
      <c r="AC29" s="123">
        <f t="shared" si="29"/>
        <v>0</v>
      </c>
      <c r="AD29" s="123">
        <f t="shared" si="29"/>
        <v>0</v>
      </c>
      <c r="AE29" s="123">
        <f t="shared" si="29"/>
        <v>0</v>
      </c>
      <c r="AF29" s="123">
        <f t="shared" si="29"/>
        <v>5257.8</v>
      </c>
      <c r="AG29" s="123">
        <f t="shared" si="29"/>
        <v>0</v>
      </c>
      <c r="AH29" s="123">
        <f t="shared" si="29"/>
        <v>0</v>
      </c>
      <c r="AI29" s="123">
        <f t="shared" si="29"/>
        <v>0</v>
      </c>
      <c r="AJ29" s="123">
        <f t="shared" si="29"/>
        <v>0</v>
      </c>
      <c r="AK29" s="123">
        <f t="shared" si="29"/>
        <v>0</v>
      </c>
      <c r="AL29" s="123">
        <f t="shared" si="29"/>
        <v>0</v>
      </c>
      <c r="AM29" s="123">
        <f t="shared" si="29"/>
        <v>0</v>
      </c>
      <c r="AN29" s="123">
        <f t="shared" si="29"/>
        <v>0</v>
      </c>
      <c r="AO29" s="123">
        <f t="shared" si="29"/>
        <v>0</v>
      </c>
      <c r="AP29" s="123">
        <f t="shared" si="29"/>
        <v>0</v>
      </c>
      <c r="AQ29" s="123">
        <f t="shared" si="29"/>
        <v>0</v>
      </c>
      <c r="AR29" s="377"/>
    </row>
    <row r="30" spans="1:44" ht="31.15" customHeight="1">
      <c r="A30" s="349"/>
      <c r="B30" s="350"/>
      <c r="C30" s="351"/>
      <c r="D30" s="146" t="s">
        <v>2</v>
      </c>
      <c r="E30" s="202">
        <f t="shared" si="26"/>
        <v>250056.79996</v>
      </c>
      <c r="F30" s="202">
        <f t="shared" si="27"/>
        <v>0</v>
      </c>
      <c r="G30" s="127">
        <f t="shared" si="28"/>
        <v>0</v>
      </c>
      <c r="H30" s="123">
        <f t="shared" ref="H30:AQ30" si="30">H14-H26</f>
        <v>0</v>
      </c>
      <c r="I30" s="123">
        <f t="shared" si="30"/>
        <v>0</v>
      </c>
      <c r="J30" s="123">
        <f t="shared" si="30"/>
        <v>0</v>
      </c>
      <c r="K30" s="123">
        <f t="shared" si="30"/>
        <v>5788</v>
      </c>
      <c r="L30" s="123">
        <f t="shared" si="30"/>
        <v>0</v>
      </c>
      <c r="M30" s="123">
        <f t="shared" si="30"/>
        <v>0</v>
      </c>
      <c r="N30" s="123">
        <f t="shared" si="30"/>
        <v>5788</v>
      </c>
      <c r="O30" s="123">
        <f t="shared" si="30"/>
        <v>0</v>
      </c>
      <c r="P30" s="123">
        <f t="shared" si="30"/>
        <v>0</v>
      </c>
      <c r="Q30" s="123">
        <f t="shared" si="30"/>
        <v>5788</v>
      </c>
      <c r="R30" s="123">
        <f t="shared" si="30"/>
        <v>0</v>
      </c>
      <c r="S30" s="123">
        <f t="shared" si="30"/>
        <v>0</v>
      </c>
      <c r="T30" s="123">
        <f t="shared" si="30"/>
        <v>9089.2999999999993</v>
      </c>
      <c r="U30" s="123">
        <f t="shared" si="30"/>
        <v>0</v>
      </c>
      <c r="V30" s="123">
        <f t="shared" si="30"/>
        <v>0</v>
      </c>
      <c r="W30" s="123">
        <f t="shared" si="30"/>
        <v>37425.497499999998</v>
      </c>
      <c r="X30" s="123">
        <f t="shared" si="30"/>
        <v>0</v>
      </c>
      <c r="Y30" s="123">
        <f t="shared" si="30"/>
        <v>0</v>
      </c>
      <c r="Z30" s="123">
        <f t="shared" si="30"/>
        <v>5788</v>
      </c>
      <c r="AA30" s="123">
        <f t="shared" si="30"/>
        <v>0</v>
      </c>
      <c r="AB30" s="123">
        <f t="shared" si="30"/>
        <v>0</v>
      </c>
      <c r="AC30" s="123">
        <f t="shared" si="30"/>
        <v>5788</v>
      </c>
      <c r="AD30" s="123">
        <f t="shared" si="30"/>
        <v>0</v>
      </c>
      <c r="AE30" s="123">
        <f t="shared" si="30"/>
        <v>0</v>
      </c>
      <c r="AF30" s="123">
        <f t="shared" si="30"/>
        <v>30258.300000000003</v>
      </c>
      <c r="AG30" s="123">
        <f t="shared" si="30"/>
        <v>0</v>
      </c>
      <c r="AH30" s="123">
        <f t="shared" si="30"/>
        <v>0</v>
      </c>
      <c r="AI30" s="123">
        <f t="shared" si="30"/>
        <v>45250.800539999997</v>
      </c>
      <c r="AJ30" s="123">
        <f t="shared" si="30"/>
        <v>0</v>
      </c>
      <c r="AK30" s="123">
        <f t="shared" si="30"/>
        <v>0</v>
      </c>
      <c r="AL30" s="123">
        <f t="shared" si="30"/>
        <v>53449.400539999995</v>
      </c>
      <c r="AM30" s="123">
        <f t="shared" si="30"/>
        <v>0</v>
      </c>
      <c r="AN30" s="123">
        <f t="shared" si="30"/>
        <v>0</v>
      </c>
      <c r="AO30" s="123">
        <f t="shared" si="30"/>
        <v>45643.501379999994</v>
      </c>
      <c r="AP30" s="123">
        <f t="shared" si="30"/>
        <v>0</v>
      </c>
      <c r="AQ30" s="123">
        <f t="shared" si="30"/>
        <v>0</v>
      </c>
      <c r="AR30" s="377"/>
    </row>
    <row r="31" spans="1:44" ht="15.75">
      <c r="A31" s="349"/>
      <c r="B31" s="350"/>
      <c r="C31" s="351"/>
      <c r="D31" s="148" t="s">
        <v>43</v>
      </c>
      <c r="E31" s="202">
        <f t="shared" si="26"/>
        <v>130153.25104</v>
      </c>
      <c r="F31" s="202">
        <f t="shared" si="27"/>
        <v>38929.160000000003</v>
      </c>
      <c r="G31" s="127">
        <f t="shared" si="28"/>
        <v>29.910247872360795</v>
      </c>
      <c r="H31" s="123">
        <f t="shared" ref="H31:AQ31" si="31">H15-H27</f>
        <v>38929.160000000003</v>
      </c>
      <c r="I31" s="123">
        <f t="shared" si="31"/>
        <v>38929.160000000003</v>
      </c>
      <c r="J31" s="123">
        <f t="shared" si="31"/>
        <v>0</v>
      </c>
      <c r="K31" s="123">
        <f t="shared" si="31"/>
        <v>3370</v>
      </c>
      <c r="L31" s="123">
        <f t="shared" si="31"/>
        <v>0</v>
      </c>
      <c r="M31" s="123">
        <f t="shared" si="31"/>
        <v>0</v>
      </c>
      <c r="N31" s="123">
        <f t="shared" si="31"/>
        <v>3370</v>
      </c>
      <c r="O31" s="123">
        <f t="shared" si="31"/>
        <v>0</v>
      </c>
      <c r="P31" s="123">
        <f t="shared" si="31"/>
        <v>0</v>
      </c>
      <c r="Q31" s="123">
        <f t="shared" si="31"/>
        <v>3370</v>
      </c>
      <c r="R31" s="123">
        <f t="shared" si="31"/>
        <v>0</v>
      </c>
      <c r="S31" s="123">
        <f t="shared" si="31"/>
        <v>0</v>
      </c>
      <c r="T31" s="123">
        <f t="shared" si="31"/>
        <v>6507.0110000000004</v>
      </c>
      <c r="U31" s="123">
        <f t="shared" si="31"/>
        <v>0</v>
      </c>
      <c r="V31" s="123">
        <f t="shared" si="31"/>
        <v>0</v>
      </c>
      <c r="W31" s="123">
        <f t="shared" si="31"/>
        <v>7280.2525000000005</v>
      </c>
      <c r="X31" s="123">
        <f t="shared" si="31"/>
        <v>0</v>
      </c>
      <c r="Y31" s="123">
        <f t="shared" si="31"/>
        <v>0</v>
      </c>
      <c r="Z31" s="123">
        <f t="shared" si="31"/>
        <v>3370</v>
      </c>
      <c r="AA31" s="123">
        <f t="shared" si="31"/>
        <v>0</v>
      </c>
      <c r="AB31" s="123">
        <f t="shared" si="31"/>
        <v>0</v>
      </c>
      <c r="AC31" s="123">
        <f t="shared" si="31"/>
        <v>3370</v>
      </c>
      <c r="AD31" s="123">
        <f t="shared" si="31"/>
        <v>0</v>
      </c>
      <c r="AE31" s="123">
        <f t="shared" si="31"/>
        <v>0</v>
      </c>
      <c r="AF31" s="123">
        <f t="shared" si="31"/>
        <v>34788.593000000008</v>
      </c>
      <c r="AG31" s="123">
        <f t="shared" si="31"/>
        <v>0</v>
      </c>
      <c r="AH31" s="123">
        <f t="shared" si="31"/>
        <v>0</v>
      </c>
      <c r="AI31" s="123">
        <f t="shared" si="31"/>
        <v>8247.4248200000002</v>
      </c>
      <c r="AJ31" s="123">
        <f t="shared" si="31"/>
        <v>0</v>
      </c>
      <c r="AK31" s="123">
        <f t="shared" si="31"/>
        <v>0</v>
      </c>
      <c r="AL31" s="123">
        <f t="shared" si="31"/>
        <v>9260.7348199999997</v>
      </c>
      <c r="AM31" s="123">
        <f t="shared" si="31"/>
        <v>0</v>
      </c>
      <c r="AN31" s="123">
        <f t="shared" si="31"/>
        <v>0</v>
      </c>
      <c r="AO31" s="123">
        <f t="shared" si="31"/>
        <v>8290.0748999999996</v>
      </c>
      <c r="AP31" s="123">
        <f t="shared" si="31"/>
        <v>0</v>
      </c>
      <c r="AQ31" s="123">
        <f t="shared" si="31"/>
        <v>0</v>
      </c>
      <c r="AR31" s="377"/>
    </row>
    <row r="32" spans="1:44" ht="37.15" customHeight="1">
      <c r="A32" s="346" t="s">
        <v>272</v>
      </c>
      <c r="B32" s="372"/>
      <c r="C32" s="373"/>
      <c r="D32" s="144" t="s">
        <v>41</v>
      </c>
      <c r="E32" s="203"/>
      <c r="F32" s="201"/>
      <c r="G32" s="128"/>
      <c r="H32" s="129" t="s">
        <v>273</v>
      </c>
      <c r="I32" s="127" t="s">
        <v>273</v>
      </c>
      <c r="J32" s="129" t="s">
        <v>273</v>
      </c>
      <c r="K32" s="127" t="s">
        <v>273</v>
      </c>
      <c r="L32" s="129" t="s">
        <v>273</v>
      </c>
      <c r="M32" s="127" t="s">
        <v>273</v>
      </c>
      <c r="N32" s="129" t="s">
        <v>273</v>
      </c>
      <c r="O32" s="127" t="s">
        <v>273</v>
      </c>
      <c r="P32" s="129" t="s">
        <v>273</v>
      </c>
      <c r="Q32" s="127" t="s">
        <v>273</v>
      </c>
      <c r="R32" s="129" t="s">
        <v>273</v>
      </c>
      <c r="S32" s="127" t="s">
        <v>273</v>
      </c>
      <c r="T32" s="129" t="s">
        <v>273</v>
      </c>
      <c r="U32" s="127" t="s">
        <v>273</v>
      </c>
      <c r="V32" s="129" t="s">
        <v>273</v>
      </c>
      <c r="W32" s="127" t="s">
        <v>273</v>
      </c>
      <c r="X32" s="129" t="s">
        <v>273</v>
      </c>
      <c r="Y32" s="127" t="s">
        <v>273</v>
      </c>
      <c r="Z32" s="129" t="s">
        <v>273</v>
      </c>
      <c r="AA32" s="127" t="s">
        <v>273</v>
      </c>
      <c r="AB32" s="129" t="s">
        <v>273</v>
      </c>
      <c r="AC32" s="127" t="s">
        <v>273</v>
      </c>
      <c r="AD32" s="129" t="s">
        <v>273</v>
      </c>
      <c r="AE32" s="127" t="s">
        <v>273</v>
      </c>
      <c r="AF32" s="129" t="s">
        <v>273</v>
      </c>
      <c r="AG32" s="127" t="s">
        <v>273</v>
      </c>
      <c r="AH32" s="129" t="s">
        <v>273</v>
      </c>
      <c r="AI32" s="127" t="s">
        <v>273</v>
      </c>
      <c r="AJ32" s="129" t="s">
        <v>273</v>
      </c>
      <c r="AK32" s="127" t="s">
        <v>273</v>
      </c>
      <c r="AL32" s="129" t="s">
        <v>273</v>
      </c>
      <c r="AM32" s="127" t="s">
        <v>273</v>
      </c>
      <c r="AN32" s="129" t="s">
        <v>273</v>
      </c>
      <c r="AO32" s="127" t="s">
        <v>273</v>
      </c>
      <c r="AP32" s="129" t="s">
        <v>273</v>
      </c>
      <c r="AQ32" s="127" t="s">
        <v>273</v>
      </c>
      <c r="AR32" s="143"/>
    </row>
    <row r="33" spans="1:44" ht="37.15" customHeight="1">
      <c r="A33" s="374"/>
      <c r="B33" s="375"/>
      <c r="C33" s="376"/>
      <c r="D33" s="146" t="s">
        <v>37</v>
      </c>
      <c r="E33" s="204"/>
      <c r="F33" s="211"/>
      <c r="G33" s="124"/>
      <c r="H33" s="129" t="s">
        <v>273</v>
      </c>
      <c r="I33" s="127" t="s">
        <v>273</v>
      </c>
      <c r="J33" s="129" t="s">
        <v>273</v>
      </c>
      <c r="K33" s="127" t="s">
        <v>273</v>
      </c>
      <c r="L33" s="129" t="s">
        <v>273</v>
      </c>
      <c r="M33" s="127" t="s">
        <v>273</v>
      </c>
      <c r="N33" s="129" t="s">
        <v>273</v>
      </c>
      <c r="O33" s="127" t="s">
        <v>273</v>
      </c>
      <c r="P33" s="129" t="s">
        <v>273</v>
      </c>
      <c r="Q33" s="127" t="s">
        <v>273</v>
      </c>
      <c r="R33" s="129" t="s">
        <v>273</v>
      </c>
      <c r="S33" s="127" t="s">
        <v>273</v>
      </c>
      <c r="T33" s="129" t="s">
        <v>273</v>
      </c>
      <c r="U33" s="127" t="s">
        <v>273</v>
      </c>
      <c r="V33" s="129" t="s">
        <v>273</v>
      </c>
      <c r="W33" s="127" t="s">
        <v>273</v>
      </c>
      <c r="X33" s="129" t="s">
        <v>273</v>
      </c>
      <c r="Y33" s="127" t="s">
        <v>273</v>
      </c>
      <c r="Z33" s="129" t="s">
        <v>273</v>
      </c>
      <c r="AA33" s="127" t="s">
        <v>273</v>
      </c>
      <c r="AB33" s="129" t="s">
        <v>273</v>
      </c>
      <c r="AC33" s="127" t="s">
        <v>273</v>
      </c>
      <c r="AD33" s="129" t="s">
        <v>273</v>
      </c>
      <c r="AE33" s="127" t="s">
        <v>273</v>
      </c>
      <c r="AF33" s="129" t="s">
        <v>273</v>
      </c>
      <c r="AG33" s="127" t="s">
        <v>273</v>
      </c>
      <c r="AH33" s="129" t="s">
        <v>273</v>
      </c>
      <c r="AI33" s="127" t="s">
        <v>273</v>
      </c>
      <c r="AJ33" s="129" t="s">
        <v>273</v>
      </c>
      <c r="AK33" s="127" t="s">
        <v>273</v>
      </c>
      <c r="AL33" s="129" t="s">
        <v>273</v>
      </c>
      <c r="AM33" s="127" t="s">
        <v>273</v>
      </c>
      <c r="AN33" s="129" t="s">
        <v>273</v>
      </c>
      <c r="AO33" s="127" t="s">
        <v>273</v>
      </c>
      <c r="AP33" s="129" t="s">
        <v>273</v>
      </c>
      <c r="AQ33" s="127" t="s">
        <v>273</v>
      </c>
      <c r="AR33" s="143"/>
    </row>
    <row r="34" spans="1:44" ht="37.15" customHeight="1">
      <c r="A34" s="374"/>
      <c r="B34" s="375"/>
      <c r="C34" s="376"/>
      <c r="D34" s="146" t="s">
        <v>2</v>
      </c>
      <c r="E34" s="205"/>
      <c r="F34" s="206"/>
      <c r="G34" s="125"/>
      <c r="H34" s="129" t="s">
        <v>273</v>
      </c>
      <c r="I34" s="127" t="s">
        <v>273</v>
      </c>
      <c r="J34" s="129" t="s">
        <v>273</v>
      </c>
      <c r="K34" s="127" t="s">
        <v>273</v>
      </c>
      <c r="L34" s="129" t="s">
        <v>273</v>
      </c>
      <c r="M34" s="127" t="s">
        <v>273</v>
      </c>
      <c r="N34" s="129" t="s">
        <v>273</v>
      </c>
      <c r="O34" s="127" t="s">
        <v>273</v>
      </c>
      <c r="P34" s="129" t="s">
        <v>273</v>
      </c>
      <c r="Q34" s="127" t="s">
        <v>273</v>
      </c>
      <c r="R34" s="129" t="s">
        <v>273</v>
      </c>
      <c r="S34" s="127" t="s">
        <v>273</v>
      </c>
      <c r="T34" s="129" t="s">
        <v>273</v>
      </c>
      <c r="U34" s="127" t="s">
        <v>273</v>
      </c>
      <c r="V34" s="129" t="s">
        <v>273</v>
      </c>
      <c r="W34" s="127" t="s">
        <v>273</v>
      </c>
      <c r="X34" s="129" t="s">
        <v>273</v>
      </c>
      <c r="Y34" s="127" t="s">
        <v>273</v>
      </c>
      <c r="Z34" s="129" t="s">
        <v>273</v>
      </c>
      <c r="AA34" s="127" t="s">
        <v>273</v>
      </c>
      <c r="AB34" s="129" t="s">
        <v>273</v>
      </c>
      <c r="AC34" s="127" t="s">
        <v>273</v>
      </c>
      <c r="AD34" s="129" t="s">
        <v>273</v>
      </c>
      <c r="AE34" s="127" t="s">
        <v>273</v>
      </c>
      <c r="AF34" s="129" t="s">
        <v>273</v>
      </c>
      <c r="AG34" s="127" t="s">
        <v>273</v>
      </c>
      <c r="AH34" s="129" t="s">
        <v>273</v>
      </c>
      <c r="AI34" s="127" t="s">
        <v>273</v>
      </c>
      <c r="AJ34" s="129" t="s">
        <v>273</v>
      </c>
      <c r="AK34" s="127" t="s">
        <v>273</v>
      </c>
      <c r="AL34" s="129" t="s">
        <v>273</v>
      </c>
      <c r="AM34" s="127" t="s">
        <v>273</v>
      </c>
      <c r="AN34" s="129" t="s">
        <v>273</v>
      </c>
      <c r="AO34" s="127" t="s">
        <v>273</v>
      </c>
      <c r="AP34" s="129" t="s">
        <v>273</v>
      </c>
      <c r="AQ34" s="127" t="s">
        <v>273</v>
      </c>
      <c r="AR34" s="143"/>
    </row>
    <row r="35" spans="1:44" ht="37.15" customHeight="1">
      <c r="A35" s="374"/>
      <c r="B35" s="375"/>
      <c r="C35" s="376"/>
      <c r="D35" s="148" t="s">
        <v>43</v>
      </c>
      <c r="E35" s="205"/>
      <c r="F35" s="206"/>
      <c r="G35" s="125"/>
      <c r="H35" s="129" t="s">
        <v>273</v>
      </c>
      <c r="I35" s="127" t="s">
        <v>273</v>
      </c>
      <c r="J35" s="129" t="s">
        <v>273</v>
      </c>
      <c r="K35" s="127" t="s">
        <v>273</v>
      </c>
      <c r="L35" s="129" t="s">
        <v>273</v>
      </c>
      <c r="M35" s="127" t="s">
        <v>273</v>
      </c>
      <c r="N35" s="129" t="s">
        <v>273</v>
      </c>
      <c r="O35" s="127" t="s">
        <v>273</v>
      </c>
      <c r="P35" s="129" t="s">
        <v>273</v>
      </c>
      <c r="Q35" s="127" t="s">
        <v>273</v>
      </c>
      <c r="R35" s="129" t="s">
        <v>273</v>
      </c>
      <c r="S35" s="127" t="s">
        <v>273</v>
      </c>
      <c r="T35" s="129" t="s">
        <v>273</v>
      </c>
      <c r="U35" s="127" t="s">
        <v>273</v>
      </c>
      <c r="V35" s="129" t="s">
        <v>273</v>
      </c>
      <c r="W35" s="127" t="s">
        <v>273</v>
      </c>
      <c r="X35" s="129" t="s">
        <v>273</v>
      </c>
      <c r="Y35" s="127" t="s">
        <v>273</v>
      </c>
      <c r="Z35" s="129" t="s">
        <v>273</v>
      </c>
      <c r="AA35" s="127" t="s">
        <v>273</v>
      </c>
      <c r="AB35" s="129" t="s">
        <v>273</v>
      </c>
      <c r="AC35" s="127" t="s">
        <v>273</v>
      </c>
      <c r="AD35" s="129" t="s">
        <v>273</v>
      </c>
      <c r="AE35" s="127" t="s">
        <v>273</v>
      </c>
      <c r="AF35" s="129" t="s">
        <v>273</v>
      </c>
      <c r="AG35" s="127" t="s">
        <v>273</v>
      </c>
      <c r="AH35" s="129" t="s">
        <v>273</v>
      </c>
      <c r="AI35" s="127" t="s">
        <v>273</v>
      </c>
      <c r="AJ35" s="129" t="s">
        <v>273</v>
      </c>
      <c r="AK35" s="127" t="s">
        <v>273</v>
      </c>
      <c r="AL35" s="129" t="s">
        <v>273</v>
      </c>
      <c r="AM35" s="127" t="s">
        <v>273</v>
      </c>
      <c r="AN35" s="129" t="s">
        <v>273</v>
      </c>
      <c r="AO35" s="127" t="s">
        <v>273</v>
      </c>
      <c r="AP35" s="129" t="s">
        <v>273</v>
      </c>
      <c r="AQ35" s="127" t="s">
        <v>273</v>
      </c>
      <c r="AR35" s="143"/>
    </row>
    <row r="36" spans="1:44" s="110" customFormat="1" ht="15.75">
      <c r="A36" s="328" t="s">
        <v>270</v>
      </c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30"/>
    </row>
    <row r="37" spans="1:44" ht="18.75" customHeight="1">
      <c r="A37" s="311" t="s">
        <v>1</v>
      </c>
      <c r="B37" s="312" t="s">
        <v>315</v>
      </c>
      <c r="C37" s="312" t="s">
        <v>325</v>
      </c>
      <c r="D37" s="132" t="s">
        <v>41</v>
      </c>
      <c r="E37" s="201">
        <f>SUM(E38:E40)</f>
        <v>9211.91</v>
      </c>
      <c r="F37" s="201">
        <f>SUM(F38:F40)</f>
        <v>0</v>
      </c>
      <c r="G37" s="127">
        <f>F37/E37*100</f>
        <v>0</v>
      </c>
      <c r="H37" s="127">
        <f t="shared" ref="H37:AQ37" si="32">SUM(H38:H40)</f>
        <v>0</v>
      </c>
      <c r="I37" s="127">
        <f t="shared" si="32"/>
        <v>0</v>
      </c>
      <c r="J37" s="127">
        <f t="shared" si="32"/>
        <v>0</v>
      </c>
      <c r="K37" s="127">
        <f t="shared" si="32"/>
        <v>0</v>
      </c>
      <c r="L37" s="127">
        <f t="shared" si="32"/>
        <v>0</v>
      </c>
      <c r="M37" s="127">
        <f t="shared" si="32"/>
        <v>0</v>
      </c>
      <c r="N37" s="127">
        <f t="shared" si="32"/>
        <v>0</v>
      </c>
      <c r="O37" s="127">
        <f t="shared" si="32"/>
        <v>0</v>
      </c>
      <c r="P37" s="127">
        <f t="shared" si="32"/>
        <v>0</v>
      </c>
      <c r="Q37" s="127">
        <f t="shared" si="32"/>
        <v>0</v>
      </c>
      <c r="R37" s="127">
        <f t="shared" si="32"/>
        <v>0</v>
      </c>
      <c r="S37" s="127">
        <f t="shared" si="32"/>
        <v>0</v>
      </c>
      <c r="T37" s="127">
        <f t="shared" si="32"/>
        <v>0</v>
      </c>
      <c r="U37" s="127">
        <f t="shared" si="32"/>
        <v>0</v>
      </c>
      <c r="V37" s="127">
        <f t="shared" si="32"/>
        <v>0</v>
      </c>
      <c r="W37" s="127">
        <f t="shared" si="32"/>
        <v>0</v>
      </c>
      <c r="X37" s="127">
        <f t="shared" si="32"/>
        <v>0</v>
      </c>
      <c r="Y37" s="127">
        <f t="shared" si="32"/>
        <v>0</v>
      </c>
      <c r="Z37" s="127">
        <f t="shared" si="32"/>
        <v>0</v>
      </c>
      <c r="AA37" s="127">
        <f t="shared" si="32"/>
        <v>0</v>
      </c>
      <c r="AB37" s="127">
        <f t="shared" si="32"/>
        <v>0</v>
      </c>
      <c r="AC37" s="127">
        <f t="shared" si="32"/>
        <v>0</v>
      </c>
      <c r="AD37" s="127">
        <f t="shared" si="32"/>
        <v>0</v>
      </c>
      <c r="AE37" s="127">
        <f t="shared" si="32"/>
        <v>0</v>
      </c>
      <c r="AF37" s="127">
        <f t="shared" si="32"/>
        <v>0</v>
      </c>
      <c r="AG37" s="127">
        <f t="shared" si="32"/>
        <v>0</v>
      </c>
      <c r="AH37" s="127">
        <f t="shared" si="32"/>
        <v>0</v>
      </c>
      <c r="AI37" s="127">
        <f t="shared" si="32"/>
        <v>0</v>
      </c>
      <c r="AJ37" s="127">
        <f t="shared" si="32"/>
        <v>0</v>
      </c>
      <c r="AK37" s="127">
        <f t="shared" si="32"/>
        <v>0</v>
      </c>
      <c r="AL37" s="127">
        <f t="shared" si="32"/>
        <v>9211.91</v>
      </c>
      <c r="AM37" s="127">
        <f t="shared" si="32"/>
        <v>0</v>
      </c>
      <c r="AN37" s="127">
        <f t="shared" si="32"/>
        <v>0</v>
      </c>
      <c r="AO37" s="127">
        <f t="shared" si="32"/>
        <v>0</v>
      </c>
      <c r="AP37" s="127">
        <f t="shared" si="32"/>
        <v>0</v>
      </c>
      <c r="AQ37" s="127">
        <f t="shared" si="32"/>
        <v>0</v>
      </c>
      <c r="AR37" s="309"/>
    </row>
    <row r="38" spans="1:44" ht="31.5">
      <c r="A38" s="311"/>
      <c r="B38" s="312"/>
      <c r="C38" s="312"/>
      <c r="D38" s="142" t="s">
        <v>37</v>
      </c>
      <c r="E38" s="202">
        <f t="shared" ref="E38:F40" si="33">H38+K38+N38+Q38+T38+W38+Z38+AC38+AF38+AI38+AL38+AO38</f>
        <v>0</v>
      </c>
      <c r="F38" s="202">
        <f t="shared" si="33"/>
        <v>0</v>
      </c>
      <c r="G38" s="127" t="e">
        <f t="shared" ref="G38:G40" si="34">F38/E38*100</f>
        <v>#DIV/0!</v>
      </c>
      <c r="H38" s="123">
        <f t="shared" ref="H38:AQ38" si="35">H42+H46</f>
        <v>0</v>
      </c>
      <c r="I38" s="123">
        <f t="shared" si="35"/>
        <v>0</v>
      </c>
      <c r="J38" s="123">
        <f t="shared" si="35"/>
        <v>0</v>
      </c>
      <c r="K38" s="123">
        <f t="shared" si="35"/>
        <v>0</v>
      </c>
      <c r="L38" s="123">
        <f t="shared" si="35"/>
        <v>0</v>
      </c>
      <c r="M38" s="123">
        <f t="shared" si="35"/>
        <v>0</v>
      </c>
      <c r="N38" s="123">
        <f t="shared" si="35"/>
        <v>0</v>
      </c>
      <c r="O38" s="123">
        <f t="shared" si="35"/>
        <v>0</v>
      </c>
      <c r="P38" s="123">
        <f t="shared" si="35"/>
        <v>0</v>
      </c>
      <c r="Q38" s="123">
        <f t="shared" si="35"/>
        <v>0</v>
      </c>
      <c r="R38" s="123">
        <f t="shared" si="35"/>
        <v>0</v>
      </c>
      <c r="S38" s="123">
        <f t="shared" si="35"/>
        <v>0</v>
      </c>
      <c r="T38" s="123">
        <f t="shared" si="35"/>
        <v>0</v>
      </c>
      <c r="U38" s="123">
        <f t="shared" si="35"/>
        <v>0</v>
      </c>
      <c r="V38" s="123">
        <f t="shared" si="35"/>
        <v>0</v>
      </c>
      <c r="W38" s="123">
        <f t="shared" si="35"/>
        <v>0</v>
      </c>
      <c r="X38" s="123">
        <f t="shared" si="35"/>
        <v>0</v>
      </c>
      <c r="Y38" s="123">
        <f t="shared" si="35"/>
        <v>0</v>
      </c>
      <c r="Z38" s="123">
        <f t="shared" si="35"/>
        <v>0</v>
      </c>
      <c r="AA38" s="123">
        <f t="shared" si="35"/>
        <v>0</v>
      </c>
      <c r="AB38" s="123">
        <f t="shared" si="35"/>
        <v>0</v>
      </c>
      <c r="AC38" s="123">
        <f t="shared" si="35"/>
        <v>0</v>
      </c>
      <c r="AD38" s="123">
        <f t="shared" si="35"/>
        <v>0</v>
      </c>
      <c r="AE38" s="123">
        <f t="shared" si="35"/>
        <v>0</v>
      </c>
      <c r="AF38" s="123">
        <f t="shared" si="35"/>
        <v>0</v>
      </c>
      <c r="AG38" s="123">
        <f t="shared" si="35"/>
        <v>0</v>
      </c>
      <c r="AH38" s="123">
        <f t="shared" si="35"/>
        <v>0</v>
      </c>
      <c r="AI38" s="123">
        <f>AL42+AI46</f>
        <v>0</v>
      </c>
      <c r="AJ38" s="123">
        <f t="shared" si="35"/>
        <v>0</v>
      </c>
      <c r="AK38" s="123">
        <f t="shared" si="35"/>
        <v>0</v>
      </c>
      <c r="AL38" s="123">
        <f>AL42</f>
        <v>0</v>
      </c>
      <c r="AM38" s="123">
        <f t="shared" si="35"/>
        <v>0</v>
      </c>
      <c r="AN38" s="123">
        <f t="shared" si="35"/>
        <v>0</v>
      </c>
      <c r="AO38" s="123">
        <f t="shared" si="35"/>
        <v>0</v>
      </c>
      <c r="AP38" s="123">
        <f t="shared" si="35"/>
        <v>0</v>
      </c>
      <c r="AQ38" s="123">
        <f t="shared" si="35"/>
        <v>0</v>
      </c>
      <c r="AR38" s="310"/>
    </row>
    <row r="39" spans="1:44" ht="46.5" customHeight="1">
      <c r="A39" s="311"/>
      <c r="B39" s="312"/>
      <c r="C39" s="312"/>
      <c r="D39" s="142" t="s">
        <v>2</v>
      </c>
      <c r="E39" s="202">
        <f>H39+K39+N39+Q39+T39+W39+Z39+AC39+AF39+AI39+AL39+AO39</f>
        <v>8198.6</v>
      </c>
      <c r="F39" s="202">
        <f t="shared" si="33"/>
        <v>0</v>
      </c>
      <c r="G39" s="127">
        <f t="shared" si="34"/>
        <v>0</v>
      </c>
      <c r="H39" s="123">
        <f t="shared" ref="H39:AQ39" si="36">H43+H47</f>
        <v>0</v>
      </c>
      <c r="I39" s="123">
        <f t="shared" si="36"/>
        <v>0</v>
      </c>
      <c r="J39" s="123">
        <f t="shared" si="36"/>
        <v>0</v>
      </c>
      <c r="K39" s="123">
        <f t="shared" si="36"/>
        <v>0</v>
      </c>
      <c r="L39" s="123">
        <f t="shared" si="36"/>
        <v>0</v>
      </c>
      <c r="M39" s="123">
        <f t="shared" si="36"/>
        <v>0</v>
      </c>
      <c r="N39" s="123">
        <f t="shared" si="36"/>
        <v>0</v>
      </c>
      <c r="O39" s="123">
        <f t="shared" si="36"/>
        <v>0</v>
      </c>
      <c r="P39" s="123">
        <f t="shared" si="36"/>
        <v>0</v>
      </c>
      <c r="Q39" s="123">
        <f t="shared" si="36"/>
        <v>0</v>
      </c>
      <c r="R39" s="123">
        <f t="shared" si="36"/>
        <v>0</v>
      </c>
      <c r="S39" s="123">
        <f t="shared" si="36"/>
        <v>0</v>
      </c>
      <c r="T39" s="123">
        <f t="shared" si="36"/>
        <v>0</v>
      </c>
      <c r="U39" s="123">
        <f t="shared" si="36"/>
        <v>0</v>
      </c>
      <c r="V39" s="123">
        <f t="shared" si="36"/>
        <v>0</v>
      </c>
      <c r="W39" s="123">
        <f t="shared" si="36"/>
        <v>0</v>
      </c>
      <c r="X39" s="123">
        <f t="shared" si="36"/>
        <v>0</v>
      </c>
      <c r="Y39" s="123">
        <f t="shared" si="36"/>
        <v>0</v>
      </c>
      <c r="Z39" s="123">
        <f t="shared" si="36"/>
        <v>0</v>
      </c>
      <c r="AA39" s="123">
        <f t="shared" si="36"/>
        <v>0</v>
      </c>
      <c r="AB39" s="123">
        <f t="shared" si="36"/>
        <v>0</v>
      </c>
      <c r="AC39" s="123">
        <f t="shared" si="36"/>
        <v>0</v>
      </c>
      <c r="AD39" s="123">
        <f t="shared" si="36"/>
        <v>0</v>
      </c>
      <c r="AE39" s="123">
        <f t="shared" si="36"/>
        <v>0</v>
      </c>
      <c r="AF39" s="123">
        <f t="shared" si="36"/>
        <v>0</v>
      </c>
      <c r="AG39" s="123">
        <f t="shared" si="36"/>
        <v>0</v>
      </c>
      <c r="AH39" s="123">
        <f t="shared" si="36"/>
        <v>0</v>
      </c>
      <c r="AI39" s="123">
        <f>AI43</f>
        <v>0</v>
      </c>
      <c r="AJ39" s="123">
        <f t="shared" si="36"/>
        <v>0</v>
      </c>
      <c r="AK39" s="123">
        <f t="shared" si="36"/>
        <v>0</v>
      </c>
      <c r="AL39" s="123">
        <f>AL43</f>
        <v>8198.6</v>
      </c>
      <c r="AM39" s="123">
        <f t="shared" si="36"/>
        <v>0</v>
      </c>
      <c r="AN39" s="123">
        <f t="shared" si="36"/>
        <v>0</v>
      </c>
      <c r="AO39" s="123">
        <f t="shared" si="36"/>
        <v>0</v>
      </c>
      <c r="AP39" s="123">
        <f t="shared" si="36"/>
        <v>0</v>
      </c>
      <c r="AQ39" s="123">
        <f t="shared" si="36"/>
        <v>0</v>
      </c>
      <c r="AR39" s="310"/>
    </row>
    <row r="40" spans="1:44" ht="27.2" customHeight="1">
      <c r="A40" s="311"/>
      <c r="B40" s="312"/>
      <c r="C40" s="312"/>
      <c r="D40" s="183" t="s">
        <v>43</v>
      </c>
      <c r="E40" s="202">
        <f t="shared" si="33"/>
        <v>1013.31</v>
      </c>
      <c r="F40" s="202">
        <f t="shared" si="33"/>
        <v>0</v>
      </c>
      <c r="G40" s="127">
        <f t="shared" si="34"/>
        <v>0</v>
      </c>
      <c r="H40" s="123">
        <f t="shared" ref="H40:AQ40" si="37">H44+H48</f>
        <v>0</v>
      </c>
      <c r="I40" s="123">
        <f t="shared" si="37"/>
        <v>0</v>
      </c>
      <c r="J40" s="123">
        <f t="shared" si="37"/>
        <v>0</v>
      </c>
      <c r="K40" s="123">
        <f t="shared" si="37"/>
        <v>0</v>
      </c>
      <c r="L40" s="123">
        <f t="shared" si="37"/>
        <v>0</v>
      </c>
      <c r="M40" s="123">
        <f t="shared" si="37"/>
        <v>0</v>
      </c>
      <c r="N40" s="123">
        <f t="shared" si="37"/>
        <v>0</v>
      </c>
      <c r="O40" s="123">
        <f t="shared" si="37"/>
        <v>0</v>
      </c>
      <c r="P40" s="123">
        <f t="shared" si="37"/>
        <v>0</v>
      </c>
      <c r="Q40" s="123">
        <f t="shared" si="37"/>
        <v>0</v>
      </c>
      <c r="R40" s="123">
        <f t="shared" si="37"/>
        <v>0</v>
      </c>
      <c r="S40" s="123">
        <f t="shared" si="37"/>
        <v>0</v>
      </c>
      <c r="T40" s="123">
        <f t="shared" si="37"/>
        <v>0</v>
      </c>
      <c r="U40" s="123">
        <f t="shared" si="37"/>
        <v>0</v>
      </c>
      <c r="V40" s="123">
        <f t="shared" si="37"/>
        <v>0</v>
      </c>
      <c r="W40" s="123">
        <f t="shared" si="37"/>
        <v>0</v>
      </c>
      <c r="X40" s="123">
        <f t="shared" si="37"/>
        <v>0</v>
      </c>
      <c r="Y40" s="123">
        <f t="shared" si="37"/>
        <v>0</v>
      </c>
      <c r="Z40" s="123">
        <f t="shared" si="37"/>
        <v>0</v>
      </c>
      <c r="AA40" s="123">
        <f t="shared" si="37"/>
        <v>0</v>
      </c>
      <c r="AB40" s="123">
        <f t="shared" si="37"/>
        <v>0</v>
      </c>
      <c r="AC40" s="123">
        <f t="shared" si="37"/>
        <v>0</v>
      </c>
      <c r="AD40" s="123">
        <f t="shared" si="37"/>
        <v>0</v>
      </c>
      <c r="AE40" s="123">
        <f t="shared" si="37"/>
        <v>0</v>
      </c>
      <c r="AF40" s="123">
        <f t="shared" si="37"/>
        <v>0</v>
      </c>
      <c r="AG40" s="123">
        <f t="shared" si="37"/>
        <v>0</v>
      </c>
      <c r="AH40" s="123">
        <f t="shared" si="37"/>
        <v>0</v>
      </c>
      <c r="AI40" s="123">
        <f>AI44</f>
        <v>0</v>
      </c>
      <c r="AJ40" s="123">
        <f t="shared" si="37"/>
        <v>0</v>
      </c>
      <c r="AK40" s="123">
        <f t="shared" si="37"/>
        <v>0</v>
      </c>
      <c r="AL40" s="123">
        <f>AL44</f>
        <v>1013.31</v>
      </c>
      <c r="AM40" s="123">
        <f t="shared" si="37"/>
        <v>0</v>
      </c>
      <c r="AN40" s="123">
        <f t="shared" si="37"/>
        <v>0</v>
      </c>
      <c r="AO40" s="123">
        <f t="shared" si="37"/>
        <v>0</v>
      </c>
      <c r="AP40" s="123">
        <f t="shared" si="37"/>
        <v>0</v>
      </c>
      <c r="AQ40" s="123">
        <f t="shared" si="37"/>
        <v>0</v>
      </c>
      <c r="AR40" s="310"/>
    </row>
    <row r="41" spans="1:44" ht="18.75" customHeight="1">
      <c r="A41" s="311" t="s">
        <v>317</v>
      </c>
      <c r="B41" s="312" t="s">
        <v>319</v>
      </c>
      <c r="C41" s="312" t="s">
        <v>325</v>
      </c>
      <c r="D41" s="132" t="s">
        <v>41</v>
      </c>
      <c r="E41" s="201">
        <f>SUM(E42:E44)</f>
        <v>9211.91</v>
      </c>
      <c r="F41" s="201">
        <f>SUM(F42:F44)</f>
        <v>0</v>
      </c>
      <c r="G41" s="127">
        <f>F41/E41*100</f>
        <v>0</v>
      </c>
      <c r="H41" s="127">
        <f>SUM(H42:H44)</f>
        <v>0</v>
      </c>
      <c r="I41" s="127">
        <f t="shared" ref="I41" si="38">SUM(I42:I44)</f>
        <v>0</v>
      </c>
      <c r="J41" s="127">
        <f t="shared" ref="J41" si="39">SUM(J42:J44)</f>
        <v>0</v>
      </c>
      <c r="K41" s="127">
        <f t="shared" ref="K41" si="40">SUM(K42:K44)</f>
        <v>0</v>
      </c>
      <c r="L41" s="127">
        <f t="shared" ref="L41" si="41">SUM(L42:L44)</f>
        <v>0</v>
      </c>
      <c r="M41" s="127">
        <f t="shared" ref="M41" si="42">SUM(M42:M44)</f>
        <v>0</v>
      </c>
      <c r="N41" s="127">
        <f t="shared" ref="N41" si="43">SUM(N42:N44)</f>
        <v>0</v>
      </c>
      <c r="O41" s="127">
        <f t="shared" ref="O41" si="44">SUM(O42:O44)</f>
        <v>0</v>
      </c>
      <c r="P41" s="127">
        <f t="shared" ref="P41" si="45">SUM(P42:P44)</f>
        <v>0</v>
      </c>
      <c r="Q41" s="127">
        <f t="shared" ref="Q41" si="46">SUM(Q42:Q44)</f>
        <v>0</v>
      </c>
      <c r="R41" s="127">
        <f t="shared" ref="R41" si="47">SUM(R42:R44)</f>
        <v>0</v>
      </c>
      <c r="S41" s="127">
        <f t="shared" ref="S41" si="48">SUM(S42:S44)</f>
        <v>0</v>
      </c>
      <c r="T41" s="127">
        <f t="shared" ref="T41" si="49">SUM(T42:T44)</f>
        <v>0</v>
      </c>
      <c r="U41" s="127">
        <f t="shared" ref="U41" si="50">SUM(U42:U44)</f>
        <v>0</v>
      </c>
      <c r="V41" s="127">
        <f t="shared" ref="V41" si="51">SUM(V42:V44)</f>
        <v>0</v>
      </c>
      <c r="W41" s="127">
        <f t="shared" ref="W41" si="52">SUM(W42:W44)</f>
        <v>0</v>
      </c>
      <c r="X41" s="127">
        <f t="shared" ref="X41" si="53">SUM(X42:X44)</f>
        <v>0</v>
      </c>
      <c r="Y41" s="127">
        <f t="shared" ref="Y41" si="54">SUM(Y42:Y44)</f>
        <v>0</v>
      </c>
      <c r="Z41" s="127">
        <f t="shared" ref="Z41" si="55">SUM(Z42:Z44)</f>
        <v>0</v>
      </c>
      <c r="AA41" s="127">
        <f t="shared" ref="AA41" si="56">SUM(AA42:AA44)</f>
        <v>0</v>
      </c>
      <c r="AB41" s="127">
        <f t="shared" ref="AB41" si="57">SUM(AB42:AB44)</f>
        <v>0</v>
      </c>
      <c r="AC41" s="127">
        <f t="shared" ref="AC41" si="58">SUM(AC42:AC44)</f>
        <v>0</v>
      </c>
      <c r="AD41" s="127">
        <f t="shared" ref="AD41" si="59">SUM(AD42:AD44)</f>
        <v>0</v>
      </c>
      <c r="AE41" s="127">
        <f t="shared" ref="AE41" si="60">SUM(AE42:AE44)</f>
        <v>0</v>
      </c>
      <c r="AF41" s="127">
        <f t="shared" ref="AF41" si="61">SUM(AF42:AF44)</f>
        <v>0</v>
      </c>
      <c r="AG41" s="127">
        <f t="shared" ref="AG41" si="62">SUM(AG42:AG44)</f>
        <v>0</v>
      </c>
      <c r="AH41" s="127">
        <f t="shared" ref="AH41:AI41" si="63">SUM(AH42:AH44)</f>
        <v>0</v>
      </c>
      <c r="AI41" s="127">
        <f t="shared" si="63"/>
        <v>0</v>
      </c>
      <c r="AJ41" s="127">
        <f t="shared" ref="AJ41" si="64">SUM(AJ42:AJ44)</f>
        <v>0</v>
      </c>
      <c r="AK41" s="127">
        <f t="shared" ref="AK41" si="65">SUM(AK42:AK44)</f>
        <v>0</v>
      </c>
      <c r="AL41" s="127">
        <f t="shared" ref="AL41" si="66">SUM(AL42:AL44)</f>
        <v>9211.91</v>
      </c>
      <c r="AM41" s="127">
        <f t="shared" ref="AM41" si="67">SUM(AM42:AM44)</f>
        <v>0</v>
      </c>
      <c r="AN41" s="127">
        <f t="shared" ref="AN41" si="68">SUM(AN42:AN44)</f>
        <v>0</v>
      </c>
      <c r="AO41" s="127">
        <f t="shared" ref="AO41" si="69">SUM(AO42:AO44)</f>
        <v>0</v>
      </c>
      <c r="AP41" s="127">
        <f t="shared" ref="AP41" si="70">SUM(AP42:AP44)</f>
        <v>0</v>
      </c>
      <c r="AQ41" s="127">
        <f t="shared" ref="AQ41" si="71">SUM(AQ42:AQ44)</f>
        <v>0</v>
      </c>
      <c r="AR41" s="309"/>
    </row>
    <row r="42" spans="1:44" ht="31.5">
      <c r="A42" s="311"/>
      <c r="B42" s="312"/>
      <c r="C42" s="312"/>
      <c r="D42" s="142" t="s">
        <v>37</v>
      </c>
      <c r="E42" s="202">
        <f>AL42+AI42+AF42+AC42</f>
        <v>0</v>
      </c>
      <c r="F42" s="202">
        <f t="shared" ref="F42:F44" si="72">I42+L42+O42+R42+U42+X42+AA42+AD42+AG42+AJ42+AM42+AP42</f>
        <v>0</v>
      </c>
      <c r="G42" s="127" t="e">
        <f t="shared" ref="G42:G44" si="73">F42/E42*100</f>
        <v>#DIV/0!</v>
      </c>
      <c r="H42" s="123"/>
      <c r="I42" s="123"/>
      <c r="J42" s="131"/>
      <c r="K42" s="123"/>
      <c r="L42" s="123"/>
      <c r="M42" s="131"/>
      <c r="N42" s="123"/>
      <c r="O42" s="123"/>
      <c r="P42" s="131"/>
      <c r="Q42" s="123"/>
      <c r="R42" s="123"/>
      <c r="S42" s="131"/>
      <c r="T42" s="123"/>
      <c r="U42" s="123"/>
      <c r="V42" s="131"/>
      <c r="W42" s="123"/>
      <c r="X42" s="123"/>
      <c r="Y42" s="131"/>
      <c r="Z42" s="123"/>
      <c r="AA42" s="123"/>
      <c r="AB42" s="131"/>
      <c r="AC42" s="123"/>
      <c r="AD42" s="123"/>
      <c r="AE42" s="131"/>
      <c r="AF42" s="123"/>
      <c r="AG42" s="123"/>
      <c r="AH42" s="131"/>
      <c r="AI42" s="123"/>
      <c r="AJ42" s="123"/>
      <c r="AK42" s="123"/>
      <c r="AL42" s="123">
        <v>0</v>
      </c>
      <c r="AM42" s="123"/>
      <c r="AN42" s="131"/>
      <c r="AO42" s="123"/>
      <c r="AP42" s="123"/>
      <c r="AQ42" s="131"/>
      <c r="AR42" s="310"/>
    </row>
    <row r="43" spans="1:44" ht="46.5" customHeight="1">
      <c r="A43" s="311"/>
      <c r="B43" s="312"/>
      <c r="C43" s="312"/>
      <c r="D43" s="142" t="s">
        <v>2</v>
      </c>
      <c r="E43" s="202">
        <f>AL43+AI43+AF43+AC43</f>
        <v>8198.6</v>
      </c>
      <c r="F43" s="202">
        <f t="shared" si="72"/>
        <v>0</v>
      </c>
      <c r="G43" s="127">
        <f t="shared" si="73"/>
        <v>0</v>
      </c>
      <c r="H43" s="123"/>
      <c r="I43" s="123"/>
      <c r="J43" s="131"/>
      <c r="K43" s="123"/>
      <c r="L43" s="123"/>
      <c r="M43" s="131"/>
      <c r="N43" s="123"/>
      <c r="O43" s="123"/>
      <c r="P43" s="131"/>
      <c r="Q43" s="123"/>
      <c r="R43" s="123"/>
      <c r="S43" s="131"/>
      <c r="T43" s="123"/>
      <c r="U43" s="123"/>
      <c r="V43" s="131"/>
      <c r="W43" s="123"/>
      <c r="X43" s="123"/>
      <c r="Y43" s="131"/>
      <c r="Z43" s="123"/>
      <c r="AA43" s="123"/>
      <c r="AB43" s="131"/>
      <c r="AC43" s="123"/>
      <c r="AD43" s="123"/>
      <c r="AE43" s="131"/>
      <c r="AF43" s="123"/>
      <c r="AG43" s="123"/>
      <c r="AH43" s="131"/>
      <c r="AI43" s="123"/>
      <c r="AJ43" s="123"/>
      <c r="AK43" s="131"/>
      <c r="AL43" s="123">
        <v>8198.6</v>
      </c>
      <c r="AM43" s="123"/>
      <c r="AN43" s="131"/>
      <c r="AO43" s="123"/>
      <c r="AP43" s="123"/>
      <c r="AQ43" s="131"/>
      <c r="AR43" s="310"/>
    </row>
    <row r="44" spans="1:44" ht="27.2" customHeight="1">
      <c r="A44" s="311"/>
      <c r="B44" s="312"/>
      <c r="C44" s="312"/>
      <c r="D44" s="183" t="s">
        <v>43</v>
      </c>
      <c r="E44" s="202">
        <f>AL44+AI44+AF44+AC44</f>
        <v>1013.31</v>
      </c>
      <c r="F44" s="202">
        <f t="shared" si="72"/>
        <v>0</v>
      </c>
      <c r="G44" s="127">
        <f t="shared" si="73"/>
        <v>0</v>
      </c>
      <c r="H44" s="123"/>
      <c r="I44" s="123"/>
      <c r="J44" s="131"/>
      <c r="K44" s="123"/>
      <c r="L44" s="123"/>
      <c r="M44" s="131"/>
      <c r="N44" s="123"/>
      <c r="O44" s="123"/>
      <c r="P44" s="131"/>
      <c r="Q44" s="123"/>
      <c r="R44" s="123"/>
      <c r="S44" s="131"/>
      <c r="T44" s="123"/>
      <c r="U44" s="123"/>
      <c r="V44" s="131"/>
      <c r="W44" s="123"/>
      <c r="X44" s="123"/>
      <c r="Y44" s="131"/>
      <c r="Z44" s="123"/>
      <c r="AA44" s="123"/>
      <c r="AB44" s="131"/>
      <c r="AC44" s="123"/>
      <c r="AD44" s="123"/>
      <c r="AE44" s="131"/>
      <c r="AF44" s="123"/>
      <c r="AG44" s="123"/>
      <c r="AH44" s="131"/>
      <c r="AI44" s="123"/>
      <c r="AJ44" s="123"/>
      <c r="AK44" s="131"/>
      <c r="AL44" s="123">
        <v>1013.31</v>
      </c>
      <c r="AM44" s="123"/>
      <c r="AN44" s="131"/>
      <c r="AO44" s="123"/>
      <c r="AP44" s="123"/>
      <c r="AQ44" s="131"/>
      <c r="AR44" s="310"/>
    </row>
    <row r="45" spans="1:44" s="136" customFormat="1" ht="22.15" customHeight="1">
      <c r="A45" s="311" t="s">
        <v>318</v>
      </c>
      <c r="B45" s="312" t="s">
        <v>320</v>
      </c>
      <c r="C45" s="308" t="s">
        <v>325</v>
      </c>
      <c r="D45" s="132" t="s">
        <v>41</v>
      </c>
      <c r="E45" s="201">
        <f>SUM(E46:E48)</f>
        <v>0</v>
      </c>
      <c r="F45" s="201">
        <f>SUM(F46:F48)</f>
        <v>0</v>
      </c>
      <c r="G45" s="127" t="e">
        <f>F45/E45*100</f>
        <v>#DIV/0!</v>
      </c>
      <c r="H45" s="127">
        <f>SUM(H46:H48)</f>
        <v>0</v>
      </c>
      <c r="I45" s="127">
        <f t="shared" ref="I45:AQ45" si="74">SUM(I46:I48)</f>
        <v>0</v>
      </c>
      <c r="J45" s="127">
        <f t="shared" si="74"/>
        <v>0</v>
      </c>
      <c r="K45" s="127">
        <f t="shared" si="74"/>
        <v>0</v>
      </c>
      <c r="L45" s="127">
        <f t="shared" si="74"/>
        <v>0</v>
      </c>
      <c r="M45" s="127">
        <f t="shared" si="74"/>
        <v>0</v>
      </c>
      <c r="N45" s="127">
        <f t="shared" si="74"/>
        <v>0</v>
      </c>
      <c r="O45" s="127">
        <f t="shared" si="74"/>
        <v>0</v>
      </c>
      <c r="P45" s="127">
        <f t="shared" si="74"/>
        <v>0</v>
      </c>
      <c r="Q45" s="127">
        <f t="shared" si="74"/>
        <v>0</v>
      </c>
      <c r="R45" s="127">
        <f t="shared" si="74"/>
        <v>0</v>
      </c>
      <c r="S45" s="127">
        <f t="shared" si="74"/>
        <v>0</v>
      </c>
      <c r="T45" s="127">
        <f t="shared" si="74"/>
        <v>0</v>
      </c>
      <c r="U45" s="127">
        <f t="shared" si="74"/>
        <v>0</v>
      </c>
      <c r="V45" s="127">
        <f t="shared" si="74"/>
        <v>0</v>
      </c>
      <c r="W45" s="127">
        <f t="shared" si="74"/>
        <v>0</v>
      </c>
      <c r="X45" s="127">
        <f t="shared" si="74"/>
        <v>0</v>
      </c>
      <c r="Y45" s="127">
        <f t="shared" si="74"/>
        <v>0</v>
      </c>
      <c r="Z45" s="127">
        <f t="shared" si="74"/>
        <v>0</v>
      </c>
      <c r="AA45" s="127">
        <f t="shared" si="74"/>
        <v>0</v>
      </c>
      <c r="AB45" s="127">
        <f t="shared" si="74"/>
        <v>0</v>
      </c>
      <c r="AC45" s="127">
        <f t="shared" si="74"/>
        <v>0</v>
      </c>
      <c r="AD45" s="127">
        <f t="shared" si="74"/>
        <v>0</v>
      </c>
      <c r="AE45" s="127">
        <f t="shared" si="74"/>
        <v>0</v>
      </c>
      <c r="AF45" s="127">
        <f t="shared" si="74"/>
        <v>0</v>
      </c>
      <c r="AG45" s="127">
        <f t="shared" si="74"/>
        <v>0</v>
      </c>
      <c r="AH45" s="127">
        <f t="shared" si="74"/>
        <v>0</v>
      </c>
      <c r="AI45" s="127">
        <f t="shared" si="74"/>
        <v>0</v>
      </c>
      <c r="AJ45" s="127">
        <f t="shared" si="74"/>
        <v>0</v>
      </c>
      <c r="AK45" s="127">
        <f t="shared" si="74"/>
        <v>0</v>
      </c>
      <c r="AL45" s="127">
        <f t="shared" si="74"/>
        <v>0</v>
      </c>
      <c r="AM45" s="127">
        <f t="shared" si="74"/>
        <v>0</v>
      </c>
      <c r="AN45" s="127">
        <f t="shared" si="74"/>
        <v>0</v>
      </c>
      <c r="AO45" s="127">
        <f t="shared" si="74"/>
        <v>0</v>
      </c>
      <c r="AP45" s="127">
        <f t="shared" si="74"/>
        <v>0</v>
      </c>
      <c r="AQ45" s="127">
        <f t="shared" si="74"/>
        <v>0</v>
      </c>
      <c r="AR45" s="309"/>
    </row>
    <row r="46" spans="1:44" ht="31.5">
      <c r="A46" s="311"/>
      <c r="B46" s="312"/>
      <c r="C46" s="308"/>
      <c r="D46" s="142" t="s">
        <v>37</v>
      </c>
      <c r="E46" s="202">
        <f t="shared" ref="E46:F48" si="75">H46+K46+N46+Q46+T46+W46+Z46+AC46+AF46+AI46+AL46+AO46</f>
        <v>0</v>
      </c>
      <c r="F46" s="202">
        <f t="shared" si="75"/>
        <v>0</v>
      </c>
      <c r="G46" s="127" t="e">
        <f t="shared" ref="G46:G48" si="76">F46/E46*100</f>
        <v>#DIV/0!</v>
      </c>
      <c r="H46" s="123"/>
      <c r="I46" s="123"/>
      <c r="J46" s="131"/>
      <c r="K46" s="123"/>
      <c r="L46" s="123"/>
      <c r="M46" s="131"/>
      <c r="N46" s="123"/>
      <c r="O46" s="123"/>
      <c r="P46" s="131"/>
      <c r="Q46" s="123"/>
      <c r="R46" s="123"/>
      <c r="S46" s="131"/>
      <c r="T46" s="123"/>
      <c r="U46" s="123"/>
      <c r="V46" s="131"/>
      <c r="W46" s="123"/>
      <c r="X46" s="123"/>
      <c r="Y46" s="131"/>
      <c r="Z46" s="123"/>
      <c r="AA46" s="123"/>
      <c r="AB46" s="131"/>
      <c r="AC46" s="123"/>
      <c r="AD46" s="123"/>
      <c r="AE46" s="131"/>
      <c r="AF46" s="123"/>
      <c r="AG46" s="123"/>
      <c r="AH46" s="131"/>
      <c r="AI46" s="123"/>
      <c r="AJ46" s="123"/>
      <c r="AK46" s="123"/>
      <c r="AL46" s="123"/>
      <c r="AM46" s="123"/>
      <c r="AN46" s="131"/>
      <c r="AO46" s="123"/>
      <c r="AP46" s="123"/>
      <c r="AQ46" s="131"/>
      <c r="AR46" s="310"/>
    </row>
    <row r="47" spans="1:44" ht="31.15" customHeight="1">
      <c r="A47" s="311"/>
      <c r="B47" s="312"/>
      <c r="C47" s="308"/>
      <c r="D47" s="142" t="s">
        <v>2</v>
      </c>
      <c r="E47" s="202">
        <f t="shared" si="75"/>
        <v>0</v>
      </c>
      <c r="F47" s="202">
        <f t="shared" si="75"/>
        <v>0</v>
      </c>
      <c r="G47" s="127" t="e">
        <f t="shared" si="76"/>
        <v>#DIV/0!</v>
      </c>
      <c r="H47" s="123"/>
      <c r="I47" s="123"/>
      <c r="J47" s="131"/>
      <c r="K47" s="123"/>
      <c r="L47" s="123"/>
      <c r="M47" s="131"/>
      <c r="N47" s="123"/>
      <c r="O47" s="123"/>
      <c r="P47" s="131"/>
      <c r="Q47" s="123"/>
      <c r="R47" s="123"/>
      <c r="S47" s="131"/>
      <c r="T47" s="123"/>
      <c r="U47" s="123"/>
      <c r="V47" s="131"/>
      <c r="W47" s="123"/>
      <c r="X47" s="123"/>
      <c r="Y47" s="131"/>
      <c r="Z47" s="123"/>
      <c r="AA47" s="123"/>
      <c r="AB47" s="131"/>
      <c r="AC47" s="123"/>
      <c r="AD47" s="123"/>
      <c r="AE47" s="131"/>
      <c r="AF47" s="123"/>
      <c r="AG47" s="123"/>
      <c r="AH47" s="131"/>
      <c r="AI47" s="123"/>
      <c r="AJ47" s="123"/>
      <c r="AK47" s="131"/>
      <c r="AL47" s="123"/>
      <c r="AM47" s="123"/>
      <c r="AN47" s="131"/>
      <c r="AO47" s="123"/>
      <c r="AP47" s="123"/>
      <c r="AQ47" s="131"/>
      <c r="AR47" s="310"/>
    </row>
    <row r="48" spans="1:44" ht="28.5" customHeight="1">
      <c r="A48" s="311"/>
      <c r="B48" s="312"/>
      <c r="C48" s="308"/>
      <c r="D48" s="183" t="s">
        <v>43</v>
      </c>
      <c r="E48" s="202">
        <f t="shared" si="75"/>
        <v>0</v>
      </c>
      <c r="F48" s="202">
        <f t="shared" si="75"/>
        <v>0</v>
      </c>
      <c r="G48" s="127" t="e">
        <f t="shared" si="76"/>
        <v>#DIV/0!</v>
      </c>
      <c r="H48" s="123"/>
      <c r="I48" s="123"/>
      <c r="J48" s="131"/>
      <c r="K48" s="123"/>
      <c r="L48" s="123"/>
      <c r="M48" s="131"/>
      <c r="N48" s="123"/>
      <c r="O48" s="123"/>
      <c r="P48" s="131"/>
      <c r="Q48" s="123"/>
      <c r="R48" s="123"/>
      <c r="S48" s="131"/>
      <c r="T48" s="123"/>
      <c r="U48" s="123"/>
      <c r="V48" s="131"/>
      <c r="W48" s="123"/>
      <c r="X48" s="123"/>
      <c r="Y48" s="131"/>
      <c r="Z48" s="123"/>
      <c r="AA48" s="123"/>
      <c r="AB48" s="131"/>
      <c r="AC48" s="123"/>
      <c r="AD48" s="123"/>
      <c r="AE48" s="131"/>
      <c r="AF48" s="123"/>
      <c r="AG48" s="123"/>
      <c r="AH48" s="131"/>
      <c r="AI48" s="123"/>
      <c r="AJ48" s="123"/>
      <c r="AK48" s="131"/>
      <c r="AL48" s="123"/>
      <c r="AM48" s="123"/>
      <c r="AN48" s="131"/>
      <c r="AO48" s="123"/>
      <c r="AP48" s="123"/>
      <c r="AQ48" s="131"/>
      <c r="AR48" s="310"/>
    </row>
    <row r="49" spans="1:44" ht="20.25" customHeight="1">
      <c r="A49" s="313"/>
      <c r="B49" s="314" t="s">
        <v>268</v>
      </c>
      <c r="C49" s="315"/>
      <c r="D49" s="132" t="s">
        <v>41</v>
      </c>
      <c r="E49" s="201">
        <f>SUM(E50:E52)</f>
        <v>9211.91</v>
      </c>
      <c r="F49" s="201">
        <f>SUM(F50:F52)</f>
        <v>0</v>
      </c>
      <c r="G49" s="130" t="e">
        <v>#DIV/0!</v>
      </c>
      <c r="H49" s="127">
        <f>SUM(H50:H52)</f>
        <v>0</v>
      </c>
      <c r="I49" s="127">
        <f t="shared" ref="I49:AQ49" si="77">SUM(I50:I52)</f>
        <v>0</v>
      </c>
      <c r="J49" s="127">
        <f t="shared" si="77"/>
        <v>0</v>
      </c>
      <c r="K49" s="127">
        <f t="shared" si="77"/>
        <v>0</v>
      </c>
      <c r="L49" s="127">
        <f t="shared" si="77"/>
        <v>0</v>
      </c>
      <c r="M49" s="127">
        <f t="shared" si="77"/>
        <v>0</v>
      </c>
      <c r="N49" s="127">
        <f t="shared" si="77"/>
        <v>0</v>
      </c>
      <c r="O49" s="127">
        <f t="shared" si="77"/>
        <v>0</v>
      </c>
      <c r="P49" s="127">
        <f t="shared" si="77"/>
        <v>0</v>
      </c>
      <c r="Q49" s="127">
        <f t="shared" si="77"/>
        <v>0</v>
      </c>
      <c r="R49" s="127">
        <f t="shared" si="77"/>
        <v>0</v>
      </c>
      <c r="S49" s="127">
        <f t="shared" si="77"/>
        <v>0</v>
      </c>
      <c r="T49" s="127">
        <f t="shared" si="77"/>
        <v>0</v>
      </c>
      <c r="U49" s="127">
        <f t="shared" si="77"/>
        <v>0</v>
      </c>
      <c r="V49" s="127">
        <f t="shared" si="77"/>
        <v>0</v>
      </c>
      <c r="W49" s="127">
        <f t="shared" si="77"/>
        <v>0</v>
      </c>
      <c r="X49" s="127">
        <f t="shared" si="77"/>
        <v>0</v>
      </c>
      <c r="Y49" s="127">
        <f t="shared" si="77"/>
        <v>0</v>
      </c>
      <c r="Z49" s="127">
        <f t="shared" si="77"/>
        <v>0</v>
      </c>
      <c r="AA49" s="127">
        <f t="shared" si="77"/>
        <v>0</v>
      </c>
      <c r="AB49" s="127">
        <f t="shared" si="77"/>
        <v>0</v>
      </c>
      <c r="AC49" s="127">
        <f t="shared" si="77"/>
        <v>0</v>
      </c>
      <c r="AD49" s="127">
        <f t="shared" si="77"/>
        <v>0</v>
      </c>
      <c r="AE49" s="127">
        <f t="shared" si="77"/>
        <v>0</v>
      </c>
      <c r="AF49" s="127">
        <f t="shared" si="77"/>
        <v>0</v>
      </c>
      <c r="AG49" s="127">
        <f t="shared" si="77"/>
        <v>0</v>
      </c>
      <c r="AH49" s="127">
        <f t="shared" si="77"/>
        <v>0</v>
      </c>
      <c r="AI49" s="127">
        <f t="shared" si="77"/>
        <v>0</v>
      </c>
      <c r="AJ49" s="127">
        <f t="shared" si="77"/>
        <v>0</v>
      </c>
      <c r="AK49" s="127">
        <f t="shared" si="77"/>
        <v>0</v>
      </c>
      <c r="AL49" s="127">
        <f t="shared" si="77"/>
        <v>9211.91</v>
      </c>
      <c r="AM49" s="127">
        <f t="shared" si="77"/>
        <v>0</v>
      </c>
      <c r="AN49" s="127">
        <f t="shared" si="77"/>
        <v>0</v>
      </c>
      <c r="AO49" s="127">
        <f t="shared" si="77"/>
        <v>0</v>
      </c>
      <c r="AP49" s="127">
        <f t="shared" si="77"/>
        <v>0</v>
      </c>
      <c r="AQ49" s="127">
        <f t="shared" si="77"/>
        <v>0</v>
      </c>
      <c r="AR49" s="320"/>
    </row>
    <row r="50" spans="1:44" ht="35.25" customHeight="1">
      <c r="A50" s="313"/>
      <c r="B50" s="316"/>
      <c r="C50" s="317"/>
      <c r="D50" s="146" t="s">
        <v>37</v>
      </c>
      <c r="E50" s="202">
        <f t="shared" ref="E50:F52" si="78">H50+K50+N50+Q50+T50+W50+Z50+AC50+AF50+AI50+AL50+AO50</f>
        <v>0</v>
      </c>
      <c r="F50" s="202">
        <f t="shared" si="78"/>
        <v>0</v>
      </c>
      <c r="G50" s="131" t="e">
        <v>#DIV/0!</v>
      </c>
      <c r="H50" s="123">
        <f>H38</f>
        <v>0</v>
      </c>
      <c r="I50" s="123">
        <f t="shared" ref="I50:AQ50" si="79">I38</f>
        <v>0</v>
      </c>
      <c r="J50" s="123">
        <f t="shared" si="79"/>
        <v>0</v>
      </c>
      <c r="K50" s="123">
        <f t="shared" si="79"/>
        <v>0</v>
      </c>
      <c r="L50" s="123">
        <f t="shared" si="79"/>
        <v>0</v>
      </c>
      <c r="M50" s="123">
        <f t="shared" si="79"/>
        <v>0</v>
      </c>
      <c r="N50" s="123">
        <f t="shared" si="79"/>
        <v>0</v>
      </c>
      <c r="O50" s="123">
        <f t="shared" si="79"/>
        <v>0</v>
      </c>
      <c r="P50" s="123">
        <f t="shared" si="79"/>
        <v>0</v>
      </c>
      <c r="Q50" s="123">
        <f t="shared" si="79"/>
        <v>0</v>
      </c>
      <c r="R50" s="123">
        <f t="shared" si="79"/>
        <v>0</v>
      </c>
      <c r="S50" s="123">
        <f t="shared" si="79"/>
        <v>0</v>
      </c>
      <c r="T50" s="123">
        <f t="shared" si="79"/>
        <v>0</v>
      </c>
      <c r="U50" s="123">
        <f t="shared" si="79"/>
        <v>0</v>
      </c>
      <c r="V50" s="123">
        <f t="shared" si="79"/>
        <v>0</v>
      </c>
      <c r="W50" s="123">
        <f t="shared" si="79"/>
        <v>0</v>
      </c>
      <c r="X50" s="123">
        <f t="shared" si="79"/>
        <v>0</v>
      </c>
      <c r="Y50" s="123">
        <f t="shared" si="79"/>
        <v>0</v>
      </c>
      <c r="Z50" s="123">
        <f t="shared" si="79"/>
        <v>0</v>
      </c>
      <c r="AA50" s="123">
        <f t="shared" si="79"/>
        <v>0</v>
      </c>
      <c r="AB50" s="123">
        <f t="shared" si="79"/>
        <v>0</v>
      </c>
      <c r="AC50" s="123">
        <f t="shared" si="79"/>
        <v>0</v>
      </c>
      <c r="AD50" s="123">
        <f t="shared" si="79"/>
        <v>0</v>
      </c>
      <c r="AE50" s="123">
        <f t="shared" si="79"/>
        <v>0</v>
      </c>
      <c r="AF50" s="123">
        <f t="shared" si="79"/>
        <v>0</v>
      </c>
      <c r="AG50" s="123">
        <f t="shared" si="79"/>
        <v>0</v>
      </c>
      <c r="AH50" s="123">
        <f t="shared" si="79"/>
        <v>0</v>
      </c>
      <c r="AI50" s="123">
        <f t="shared" si="79"/>
        <v>0</v>
      </c>
      <c r="AJ50" s="123">
        <f t="shared" si="79"/>
        <v>0</v>
      </c>
      <c r="AK50" s="123">
        <f t="shared" si="79"/>
        <v>0</v>
      </c>
      <c r="AL50" s="123">
        <f t="shared" si="79"/>
        <v>0</v>
      </c>
      <c r="AM50" s="123">
        <f t="shared" si="79"/>
        <v>0</v>
      </c>
      <c r="AN50" s="123">
        <f t="shared" si="79"/>
        <v>0</v>
      </c>
      <c r="AO50" s="123">
        <f t="shared" si="79"/>
        <v>0</v>
      </c>
      <c r="AP50" s="123">
        <f t="shared" si="79"/>
        <v>0</v>
      </c>
      <c r="AQ50" s="123">
        <f t="shared" si="79"/>
        <v>0</v>
      </c>
      <c r="AR50" s="321"/>
    </row>
    <row r="51" spans="1:44" ht="33" customHeight="1">
      <c r="A51" s="313"/>
      <c r="B51" s="316"/>
      <c r="C51" s="317"/>
      <c r="D51" s="146" t="s">
        <v>2</v>
      </c>
      <c r="E51" s="202">
        <f t="shared" si="78"/>
        <v>8198.6</v>
      </c>
      <c r="F51" s="202">
        <f t="shared" si="78"/>
        <v>0</v>
      </c>
      <c r="G51" s="131" t="e">
        <v>#DIV/0!</v>
      </c>
      <c r="H51" s="123">
        <f t="shared" ref="H51:AQ51" si="80">H39</f>
        <v>0</v>
      </c>
      <c r="I51" s="123">
        <f t="shared" si="80"/>
        <v>0</v>
      </c>
      <c r="J51" s="123">
        <f t="shared" si="80"/>
        <v>0</v>
      </c>
      <c r="K51" s="123">
        <f t="shared" si="80"/>
        <v>0</v>
      </c>
      <c r="L51" s="123">
        <f t="shared" si="80"/>
        <v>0</v>
      </c>
      <c r="M51" s="123">
        <f t="shared" si="80"/>
        <v>0</v>
      </c>
      <c r="N51" s="123">
        <f t="shared" si="80"/>
        <v>0</v>
      </c>
      <c r="O51" s="123">
        <f t="shared" si="80"/>
        <v>0</v>
      </c>
      <c r="P51" s="123">
        <f t="shared" si="80"/>
        <v>0</v>
      </c>
      <c r="Q51" s="123">
        <f t="shared" si="80"/>
        <v>0</v>
      </c>
      <c r="R51" s="123">
        <f t="shared" si="80"/>
        <v>0</v>
      </c>
      <c r="S51" s="123">
        <f t="shared" si="80"/>
        <v>0</v>
      </c>
      <c r="T51" s="123">
        <f t="shared" si="80"/>
        <v>0</v>
      </c>
      <c r="U51" s="123">
        <f t="shared" si="80"/>
        <v>0</v>
      </c>
      <c r="V51" s="123">
        <f t="shared" si="80"/>
        <v>0</v>
      </c>
      <c r="W51" s="123">
        <f t="shared" si="80"/>
        <v>0</v>
      </c>
      <c r="X51" s="123">
        <f t="shared" si="80"/>
        <v>0</v>
      </c>
      <c r="Y51" s="123">
        <f t="shared" si="80"/>
        <v>0</v>
      </c>
      <c r="Z51" s="123">
        <f t="shared" si="80"/>
        <v>0</v>
      </c>
      <c r="AA51" s="123">
        <f t="shared" si="80"/>
        <v>0</v>
      </c>
      <c r="AB51" s="123">
        <f t="shared" si="80"/>
        <v>0</v>
      </c>
      <c r="AC51" s="123">
        <f t="shared" si="80"/>
        <v>0</v>
      </c>
      <c r="AD51" s="123">
        <f t="shared" si="80"/>
        <v>0</v>
      </c>
      <c r="AE51" s="123">
        <f t="shared" si="80"/>
        <v>0</v>
      </c>
      <c r="AF51" s="123">
        <f t="shared" si="80"/>
        <v>0</v>
      </c>
      <c r="AG51" s="123">
        <f t="shared" si="80"/>
        <v>0</v>
      </c>
      <c r="AH51" s="123">
        <f t="shared" si="80"/>
        <v>0</v>
      </c>
      <c r="AI51" s="123">
        <f t="shared" si="80"/>
        <v>0</v>
      </c>
      <c r="AJ51" s="123">
        <f t="shared" si="80"/>
        <v>0</v>
      </c>
      <c r="AK51" s="123">
        <f t="shared" si="80"/>
        <v>0</v>
      </c>
      <c r="AL51" s="123">
        <f t="shared" si="80"/>
        <v>8198.6</v>
      </c>
      <c r="AM51" s="123">
        <f t="shared" si="80"/>
        <v>0</v>
      </c>
      <c r="AN51" s="123">
        <f t="shared" si="80"/>
        <v>0</v>
      </c>
      <c r="AO51" s="123">
        <f t="shared" si="80"/>
        <v>0</v>
      </c>
      <c r="AP51" s="123">
        <f t="shared" si="80"/>
        <v>0</v>
      </c>
      <c r="AQ51" s="123">
        <f t="shared" si="80"/>
        <v>0</v>
      </c>
      <c r="AR51" s="321"/>
    </row>
    <row r="52" spans="1:44" ht="19.7" customHeight="1">
      <c r="A52" s="313"/>
      <c r="B52" s="318"/>
      <c r="C52" s="319"/>
      <c r="D52" s="147" t="s">
        <v>43</v>
      </c>
      <c r="E52" s="202">
        <f t="shared" si="78"/>
        <v>1013.31</v>
      </c>
      <c r="F52" s="202">
        <f t="shared" si="78"/>
        <v>0</v>
      </c>
      <c r="G52" s="131" t="e">
        <v>#DIV/0!</v>
      </c>
      <c r="H52" s="123">
        <f t="shared" ref="H52:AQ52" si="81">H40</f>
        <v>0</v>
      </c>
      <c r="I52" s="123">
        <f t="shared" si="81"/>
        <v>0</v>
      </c>
      <c r="J52" s="123">
        <f t="shared" si="81"/>
        <v>0</v>
      </c>
      <c r="K52" s="123">
        <f t="shared" si="81"/>
        <v>0</v>
      </c>
      <c r="L52" s="123">
        <f t="shared" si="81"/>
        <v>0</v>
      </c>
      <c r="M52" s="123">
        <f t="shared" si="81"/>
        <v>0</v>
      </c>
      <c r="N52" s="123">
        <f t="shared" si="81"/>
        <v>0</v>
      </c>
      <c r="O52" s="123">
        <f t="shared" si="81"/>
        <v>0</v>
      </c>
      <c r="P52" s="123">
        <f t="shared" si="81"/>
        <v>0</v>
      </c>
      <c r="Q52" s="123">
        <f t="shared" si="81"/>
        <v>0</v>
      </c>
      <c r="R52" s="123">
        <f t="shared" si="81"/>
        <v>0</v>
      </c>
      <c r="S52" s="123">
        <f t="shared" si="81"/>
        <v>0</v>
      </c>
      <c r="T52" s="123">
        <f t="shared" si="81"/>
        <v>0</v>
      </c>
      <c r="U52" s="123">
        <f t="shared" si="81"/>
        <v>0</v>
      </c>
      <c r="V52" s="123">
        <f t="shared" si="81"/>
        <v>0</v>
      </c>
      <c r="W52" s="123">
        <f t="shared" si="81"/>
        <v>0</v>
      </c>
      <c r="X52" s="123">
        <f t="shared" si="81"/>
        <v>0</v>
      </c>
      <c r="Y52" s="123">
        <f t="shared" si="81"/>
        <v>0</v>
      </c>
      <c r="Z52" s="123">
        <f t="shared" si="81"/>
        <v>0</v>
      </c>
      <c r="AA52" s="123">
        <f t="shared" si="81"/>
        <v>0</v>
      </c>
      <c r="AB52" s="123">
        <f t="shared" si="81"/>
        <v>0</v>
      </c>
      <c r="AC52" s="123">
        <f t="shared" si="81"/>
        <v>0</v>
      </c>
      <c r="AD52" s="123">
        <f t="shared" si="81"/>
        <v>0</v>
      </c>
      <c r="AE52" s="123">
        <f t="shared" si="81"/>
        <v>0</v>
      </c>
      <c r="AF52" s="123">
        <f t="shared" si="81"/>
        <v>0</v>
      </c>
      <c r="AG52" s="123">
        <f t="shared" si="81"/>
        <v>0</v>
      </c>
      <c r="AH52" s="123">
        <f t="shared" si="81"/>
        <v>0</v>
      </c>
      <c r="AI52" s="123">
        <f t="shared" si="81"/>
        <v>0</v>
      </c>
      <c r="AJ52" s="123">
        <f t="shared" si="81"/>
        <v>0</v>
      </c>
      <c r="AK52" s="123">
        <f t="shared" si="81"/>
        <v>0</v>
      </c>
      <c r="AL52" s="123">
        <f t="shared" si="81"/>
        <v>1013.31</v>
      </c>
      <c r="AM52" s="123">
        <f t="shared" si="81"/>
        <v>0</v>
      </c>
      <c r="AN52" s="123">
        <f t="shared" si="81"/>
        <v>0</v>
      </c>
      <c r="AO52" s="123">
        <f t="shared" si="81"/>
        <v>0</v>
      </c>
      <c r="AP52" s="123">
        <f t="shared" si="81"/>
        <v>0</v>
      </c>
      <c r="AQ52" s="123">
        <f t="shared" si="81"/>
        <v>0</v>
      </c>
      <c r="AR52" s="321"/>
    </row>
    <row r="53" spans="1:44" ht="15.75">
      <c r="A53" s="328" t="s">
        <v>266</v>
      </c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30"/>
    </row>
    <row r="54" spans="1:44" ht="22.5" customHeight="1">
      <c r="A54" s="342" t="s">
        <v>6</v>
      </c>
      <c r="B54" s="331" t="s">
        <v>321</v>
      </c>
      <c r="C54" s="331" t="s">
        <v>326</v>
      </c>
      <c r="D54" s="132" t="s">
        <v>41</v>
      </c>
      <c r="E54" s="201">
        <f>SUM(E55:E57)</f>
        <v>0</v>
      </c>
      <c r="F54" s="201">
        <f>SUM(F55:F57)</f>
        <v>0</v>
      </c>
      <c r="G54" s="127" t="e">
        <f>F54/E54*100</f>
        <v>#DIV/0!</v>
      </c>
      <c r="H54" s="127">
        <f>SUM(H55:H57)</f>
        <v>0</v>
      </c>
      <c r="I54" s="127">
        <f t="shared" ref="I54:AQ54" si="82">SUM(I55:I57)</f>
        <v>0</v>
      </c>
      <c r="J54" s="127">
        <f t="shared" si="82"/>
        <v>0</v>
      </c>
      <c r="K54" s="127">
        <f t="shared" si="82"/>
        <v>0</v>
      </c>
      <c r="L54" s="127">
        <f t="shared" si="82"/>
        <v>0</v>
      </c>
      <c r="M54" s="127">
        <f t="shared" si="82"/>
        <v>0</v>
      </c>
      <c r="N54" s="127">
        <f t="shared" si="82"/>
        <v>0</v>
      </c>
      <c r="O54" s="127">
        <f t="shared" si="82"/>
        <v>0</v>
      </c>
      <c r="P54" s="127">
        <f t="shared" si="82"/>
        <v>0</v>
      </c>
      <c r="Q54" s="127">
        <f t="shared" si="82"/>
        <v>0</v>
      </c>
      <c r="R54" s="127">
        <f t="shared" si="82"/>
        <v>0</v>
      </c>
      <c r="S54" s="127">
        <f t="shared" si="82"/>
        <v>0</v>
      </c>
      <c r="T54" s="127">
        <f t="shared" si="82"/>
        <v>0</v>
      </c>
      <c r="U54" s="127">
        <f t="shared" si="82"/>
        <v>0</v>
      </c>
      <c r="V54" s="127">
        <f t="shared" si="82"/>
        <v>0</v>
      </c>
      <c r="W54" s="127">
        <f t="shared" si="82"/>
        <v>0</v>
      </c>
      <c r="X54" s="127">
        <f t="shared" si="82"/>
        <v>0</v>
      </c>
      <c r="Y54" s="127">
        <f t="shared" si="82"/>
        <v>0</v>
      </c>
      <c r="Z54" s="127">
        <f t="shared" si="82"/>
        <v>0</v>
      </c>
      <c r="AA54" s="127">
        <f t="shared" si="82"/>
        <v>0</v>
      </c>
      <c r="AB54" s="127">
        <f t="shared" si="82"/>
        <v>0</v>
      </c>
      <c r="AC54" s="127">
        <f t="shared" si="82"/>
        <v>0</v>
      </c>
      <c r="AD54" s="127">
        <f t="shared" si="82"/>
        <v>0</v>
      </c>
      <c r="AE54" s="127">
        <f t="shared" si="82"/>
        <v>0</v>
      </c>
      <c r="AF54" s="127">
        <f t="shared" si="82"/>
        <v>0</v>
      </c>
      <c r="AG54" s="127">
        <f t="shared" si="82"/>
        <v>0</v>
      </c>
      <c r="AH54" s="127">
        <f t="shared" si="82"/>
        <v>0</v>
      </c>
      <c r="AI54" s="127">
        <f t="shared" si="82"/>
        <v>0</v>
      </c>
      <c r="AJ54" s="127">
        <f t="shared" si="82"/>
        <v>0</v>
      </c>
      <c r="AK54" s="127">
        <f t="shared" si="82"/>
        <v>0</v>
      </c>
      <c r="AL54" s="127">
        <f t="shared" si="82"/>
        <v>0</v>
      </c>
      <c r="AM54" s="127">
        <f t="shared" si="82"/>
        <v>0</v>
      </c>
      <c r="AN54" s="127">
        <f t="shared" si="82"/>
        <v>0</v>
      </c>
      <c r="AO54" s="127">
        <f t="shared" si="82"/>
        <v>0</v>
      </c>
      <c r="AP54" s="127">
        <f t="shared" si="82"/>
        <v>0</v>
      </c>
      <c r="AQ54" s="127">
        <f t="shared" si="82"/>
        <v>0</v>
      </c>
      <c r="AR54" s="309"/>
    </row>
    <row r="55" spans="1:44" ht="36.75" customHeight="1">
      <c r="A55" s="343"/>
      <c r="B55" s="332"/>
      <c r="C55" s="332"/>
      <c r="D55" s="146" t="s">
        <v>37</v>
      </c>
      <c r="E55" s="202">
        <f t="shared" ref="E55:F57" si="83">H55+K55+N55+Q55+T55+W55+Z55+AC55+AF55+AI55+AL55+AO55</f>
        <v>0</v>
      </c>
      <c r="F55" s="202">
        <f t="shared" si="83"/>
        <v>0</v>
      </c>
      <c r="G55" s="127" t="e">
        <f t="shared" ref="G55:G57" si="84">F55/E55*100</f>
        <v>#DIV/0!</v>
      </c>
      <c r="H55" s="123"/>
      <c r="I55" s="123"/>
      <c r="J55" s="131"/>
      <c r="K55" s="123"/>
      <c r="L55" s="123"/>
      <c r="M55" s="131"/>
      <c r="N55" s="123"/>
      <c r="O55" s="123"/>
      <c r="P55" s="131"/>
      <c r="Q55" s="123"/>
      <c r="R55" s="123"/>
      <c r="S55" s="131"/>
      <c r="T55" s="123"/>
      <c r="U55" s="123"/>
      <c r="V55" s="131"/>
      <c r="W55" s="123"/>
      <c r="X55" s="123"/>
      <c r="Y55" s="131"/>
      <c r="Z55" s="123"/>
      <c r="AA55" s="123"/>
      <c r="AB55" s="131"/>
      <c r="AC55" s="123"/>
      <c r="AD55" s="123"/>
      <c r="AE55" s="131"/>
      <c r="AF55" s="123"/>
      <c r="AG55" s="123"/>
      <c r="AH55" s="131"/>
      <c r="AI55" s="123"/>
      <c r="AJ55" s="123"/>
      <c r="AK55" s="123"/>
      <c r="AL55" s="123"/>
      <c r="AM55" s="123"/>
      <c r="AN55" s="131"/>
      <c r="AO55" s="123"/>
      <c r="AP55" s="123"/>
      <c r="AQ55" s="131"/>
      <c r="AR55" s="310"/>
    </row>
    <row r="56" spans="1:44" ht="35.450000000000003" customHeight="1">
      <c r="A56" s="343"/>
      <c r="B56" s="332"/>
      <c r="C56" s="332"/>
      <c r="D56" s="146" t="s">
        <v>2</v>
      </c>
      <c r="E56" s="202">
        <f t="shared" si="83"/>
        <v>0</v>
      </c>
      <c r="F56" s="202">
        <f t="shared" si="83"/>
        <v>0</v>
      </c>
      <c r="G56" s="127" t="e">
        <f t="shared" si="84"/>
        <v>#DIV/0!</v>
      </c>
      <c r="H56" s="123"/>
      <c r="I56" s="123"/>
      <c r="J56" s="131"/>
      <c r="K56" s="123"/>
      <c r="L56" s="123"/>
      <c r="M56" s="131"/>
      <c r="N56" s="123"/>
      <c r="O56" s="123"/>
      <c r="P56" s="131"/>
      <c r="Q56" s="123"/>
      <c r="R56" s="123"/>
      <c r="S56" s="131"/>
      <c r="T56" s="123"/>
      <c r="U56" s="123"/>
      <c r="V56" s="131"/>
      <c r="W56" s="123"/>
      <c r="X56" s="123"/>
      <c r="Y56" s="131"/>
      <c r="Z56" s="123"/>
      <c r="AA56" s="123"/>
      <c r="AB56" s="131"/>
      <c r="AC56" s="123"/>
      <c r="AD56" s="123"/>
      <c r="AE56" s="131"/>
      <c r="AF56" s="123"/>
      <c r="AG56" s="123"/>
      <c r="AH56" s="131"/>
      <c r="AI56" s="123"/>
      <c r="AJ56" s="123"/>
      <c r="AK56" s="131"/>
      <c r="AL56" s="123"/>
      <c r="AM56" s="123"/>
      <c r="AN56" s="131"/>
      <c r="AO56" s="123"/>
      <c r="AP56" s="123"/>
      <c r="AQ56" s="131"/>
      <c r="AR56" s="310"/>
    </row>
    <row r="57" spans="1:44" ht="22.5" customHeight="1">
      <c r="A57" s="343"/>
      <c r="B57" s="332"/>
      <c r="C57" s="332"/>
      <c r="D57" s="148" t="s">
        <v>43</v>
      </c>
      <c r="E57" s="202">
        <f t="shared" si="83"/>
        <v>0</v>
      </c>
      <c r="F57" s="202">
        <f t="shared" si="83"/>
        <v>0</v>
      </c>
      <c r="G57" s="127" t="e">
        <f t="shared" si="84"/>
        <v>#DIV/0!</v>
      </c>
      <c r="H57" s="123"/>
      <c r="I57" s="123"/>
      <c r="J57" s="131"/>
      <c r="K57" s="123"/>
      <c r="L57" s="123"/>
      <c r="M57" s="131"/>
      <c r="N57" s="123"/>
      <c r="O57" s="123"/>
      <c r="P57" s="131"/>
      <c r="Q57" s="123"/>
      <c r="R57" s="123"/>
      <c r="S57" s="131"/>
      <c r="T57" s="123"/>
      <c r="U57" s="123"/>
      <c r="V57" s="131"/>
      <c r="W57" s="123"/>
      <c r="X57" s="123"/>
      <c r="Y57" s="131"/>
      <c r="Z57" s="123"/>
      <c r="AA57" s="123"/>
      <c r="AB57" s="131"/>
      <c r="AC57" s="123"/>
      <c r="AD57" s="123"/>
      <c r="AE57" s="131"/>
      <c r="AF57" s="123"/>
      <c r="AG57" s="123"/>
      <c r="AH57" s="131"/>
      <c r="AI57" s="123"/>
      <c r="AJ57" s="123"/>
      <c r="AK57" s="131"/>
      <c r="AL57" s="123"/>
      <c r="AM57" s="123"/>
      <c r="AN57" s="131"/>
      <c r="AO57" s="123"/>
      <c r="AP57" s="123"/>
      <c r="AQ57" s="131"/>
      <c r="AR57" s="310"/>
    </row>
    <row r="58" spans="1:44" ht="22.5" customHeight="1">
      <c r="A58" s="342" t="s">
        <v>7</v>
      </c>
      <c r="B58" s="331" t="s">
        <v>322</v>
      </c>
      <c r="C58" s="331" t="s">
        <v>326</v>
      </c>
      <c r="D58" s="132" t="s">
        <v>41</v>
      </c>
      <c r="E58" s="201">
        <f>SUM(E59:E61)</f>
        <v>0</v>
      </c>
      <c r="F58" s="201">
        <f>SUM(F59:F61)</f>
        <v>0</v>
      </c>
      <c r="G58" s="127" t="e">
        <f>F58/E58*100</f>
        <v>#DIV/0!</v>
      </c>
      <c r="H58" s="127">
        <f>SUM(H59:H61)</f>
        <v>0</v>
      </c>
      <c r="I58" s="127">
        <f t="shared" ref="I58:AQ58" si="85">SUM(I59:I61)</f>
        <v>0</v>
      </c>
      <c r="J58" s="127">
        <f t="shared" si="85"/>
        <v>0</v>
      </c>
      <c r="K58" s="127">
        <f t="shared" si="85"/>
        <v>0</v>
      </c>
      <c r="L58" s="127">
        <f t="shared" si="85"/>
        <v>0</v>
      </c>
      <c r="M58" s="127">
        <f t="shared" si="85"/>
        <v>0</v>
      </c>
      <c r="N58" s="127">
        <f t="shared" si="85"/>
        <v>0</v>
      </c>
      <c r="O58" s="127">
        <f t="shared" si="85"/>
        <v>0</v>
      </c>
      <c r="P58" s="127">
        <f t="shared" si="85"/>
        <v>0</v>
      </c>
      <c r="Q58" s="127">
        <f t="shared" si="85"/>
        <v>0</v>
      </c>
      <c r="R58" s="127">
        <f t="shared" si="85"/>
        <v>0</v>
      </c>
      <c r="S58" s="127">
        <f t="shared" si="85"/>
        <v>0</v>
      </c>
      <c r="T58" s="127">
        <f t="shared" si="85"/>
        <v>0</v>
      </c>
      <c r="U58" s="127">
        <f t="shared" si="85"/>
        <v>0</v>
      </c>
      <c r="V58" s="127">
        <f t="shared" si="85"/>
        <v>0</v>
      </c>
      <c r="W58" s="127">
        <f t="shared" si="85"/>
        <v>0</v>
      </c>
      <c r="X58" s="127">
        <f t="shared" si="85"/>
        <v>0</v>
      </c>
      <c r="Y58" s="127">
        <f t="shared" si="85"/>
        <v>0</v>
      </c>
      <c r="Z58" s="127">
        <f t="shared" si="85"/>
        <v>0</v>
      </c>
      <c r="AA58" s="127">
        <f t="shared" si="85"/>
        <v>0</v>
      </c>
      <c r="AB58" s="127">
        <f t="shared" si="85"/>
        <v>0</v>
      </c>
      <c r="AC58" s="127">
        <f t="shared" si="85"/>
        <v>0</v>
      </c>
      <c r="AD58" s="127">
        <f t="shared" si="85"/>
        <v>0</v>
      </c>
      <c r="AE58" s="127">
        <f t="shared" si="85"/>
        <v>0</v>
      </c>
      <c r="AF58" s="127">
        <f t="shared" si="85"/>
        <v>0</v>
      </c>
      <c r="AG58" s="127">
        <f t="shared" si="85"/>
        <v>0</v>
      </c>
      <c r="AH58" s="127">
        <f t="shared" si="85"/>
        <v>0</v>
      </c>
      <c r="AI58" s="127">
        <f t="shared" si="85"/>
        <v>0</v>
      </c>
      <c r="AJ58" s="127">
        <f t="shared" si="85"/>
        <v>0</v>
      </c>
      <c r="AK58" s="127">
        <f t="shared" si="85"/>
        <v>0</v>
      </c>
      <c r="AL58" s="127">
        <f t="shared" si="85"/>
        <v>0</v>
      </c>
      <c r="AM58" s="127">
        <f t="shared" si="85"/>
        <v>0</v>
      </c>
      <c r="AN58" s="127">
        <f t="shared" si="85"/>
        <v>0</v>
      </c>
      <c r="AO58" s="127">
        <f t="shared" si="85"/>
        <v>0</v>
      </c>
      <c r="AP58" s="127">
        <f t="shared" si="85"/>
        <v>0</v>
      </c>
      <c r="AQ58" s="127">
        <f t="shared" si="85"/>
        <v>0</v>
      </c>
      <c r="AR58" s="309"/>
    </row>
    <row r="59" spans="1:44" ht="36.75" customHeight="1">
      <c r="A59" s="343"/>
      <c r="B59" s="332"/>
      <c r="C59" s="332"/>
      <c r="D59" s="146" t="s">
        <v>37</v>
      </c>
      <c r="E59" s="202">
        <f t="shared" ref="E59:F61" si="86">H59+K59+N59+Q59+T59+W59+Z59+AC59+AF59+AI59+AL59+AO59</f>
        <v>0</v>
      </c>
      <c r="F59" s="202">
        <f t="shared" si="86"/>
        <v>0</v>
      </c>
      <c r="G59" s="127" t="e">
        <f t="shared" ref="G59:G61" si="87">F59/E59*100</f>
        <v>#DIV/0!</v>
      </c>
      <c r="H59" s="123"/>
      <c r="I59" s="123"/>
      <c r="J59" s="131"/>
      <c r="K59" s="123"/>
      <c r="L59" s="123"/>
      <c r="M59" s="131"/>
      <c r="N59" s="123"/>
      <c r="O59" s="123"/>
      <c r="P59" s="131"/>
      <c r="Q59" s="123"/>
      <c r="R59" s="123"/>
      <c r="S59" s="131"/>
      <c r="T59" s="123"/>
      <c r="U59" s="123"/>
      <c r="V59" s="131"/>
      <c r="W59" s="123"/>
      <c r="X59" s="123"/>
      <c r="Y59" s="131"/>
      <c r="Z59" s="123"/>
      <c r="AA59" s="123"/>
      <c r="AB59" s="131"/>
      <c r="AC59" s="123"/>
      <c r="AD59" s="123"/>
      <c r="AE59" s="131"/>
      <c r="AF59" s="123"/>
      <c r="AG59" s="123"/>
      <c r="AH59" s="131"/>
      <c r="AI59" s="123"/>
      <c r="AJ59" s="123"/>
      <c r="AK59" s="123"/>
      <c r="AL59" s="123"/>
      <c r="AM59" s="123"/>
      <c r="AN59" s="131"/>
      <c r="AO59" s="123"/>
      <c r="AP59" s="123"/>
      <c r="AQ59" s="131"/>
      <c r="AR59" s="310"/>
    </row>
    <row r="60" spans="1:44" ht="32.450000000000003" customHeight="1">
      <c r="A60" s="343"/>
      <c r="B60" s="332"/>
      <c r="C60" s="332"/>
      <c r="D60" s="146" t="s">
        <v>2</v>
      </c>
      <c r="E60" s="202">
        <f t="shared" si="86"/>
        <v>0</v>
      </c>
      <c r="F60" s="202">
        <f t="shared" si="86"/>
        <v>0</v>
      </c>
      <c r="G60" s="127" t="e">
        <f t="shared" si="87"/>
        <v>#DIV/0!</v>
      </c>
      <c r="H60" s="123"/>
      <c r="I60" s="123"/>
      <c r="J60" s="131"/>
      <c r="K60" s="123"/>
      <c r="L60" s="123"/>
      <c r="M60" s="131"/>
      <c r="N60" s="123"/>
      <c r="O60" s="123"/>
      <c r="P60" s="131"/>
      <c r="Q60" s="123"/>
      <c r="R60" s="123"/>
      <c r="S60" s="131"/>
      <c r="T60" s="123"/>
      <c r="U60" s="123"/>
      <c r="V60" s="131"/>
      <c r="W60" s="123"/>
      <c r="X60" s="123"/>
      <c r="Y60" s="131"/>
      <c r="Z60" s="123"/>
      <c r="AA60" s="123"/>
      <c r="AB60" s="131"/>
      <c r="AC60" s="123"/>
      <c r="AD60" s="123"/>
      <c r="AE60" s="131"/>
      <c r="AF60" s="123"/>
      <c r="AG60" s="123"/>
      <c r="AH60" s="131"/>
      <c r="AI60" s="123"/>
      <c r="AJ60" s="123"/>
      <c r="AK60" s="131"/>
      <c r="AL60" s="123"/>
      <c r="AM60" s="123"/>
      <c r="AN60" s="131"/>
      <c r="AO60" s="123"/>
      <c r="AP60" s="123"/>
      <c r="AQ60" s="131"/>
      <c r="AR60" s="310"/>
    </row>
    <row r="61" spans="1:44" ht="22.5" customHeight="1">
      <c r="A61" s="343"/>
      <c r="B61" s="332"/>
      <c r="C61" s="332"/>
      <c r="D61" s="148" t="s">
        <v>43</v>
      </c>
      <c r="E61" s="202">
        <f t="shared" si="86"/>
        <v>0</v>
      </c>
      <c r="F61" s="202">
        <f t="shared" si="86"/>
        <v>0</v>
      </c>
      <c r="G61" s="127" t="e">
        <f t="shared" si="87"/>
        <v>#DIV/0!</v>
      </c>
      <c r="H61" s="123"/>
      <c r="I61" s="123"/>
      <c r="J61" s="131"/>
      <c r="K61" s="123"/>
      <c r="L61" s="123"/>
      <c r="M61" s="131"/>
      <c r="N61" s="123"/>
      <c r="O61" s="123"/>
      <c r="P61" s="131"/>
      <c r="Q61" s="123"/>
      <c r="R61" s="123"/>
      <c r="S61" s="131"/>
      <c r="T61" s="123"/>
      <c r="U61" s="123"/>
      <c r="V61" s="131"/>
      <c r="W61" s="123"/>
      <c r="X61" s="123"/>
      <c r="Y61" s="131"/>
      <c r="Z61" s="123"/>
      <c r="AA61" s="123"/>
      <c r="AB61" s="131"/>
      <c r="AC61" s="123"/>
      <c r="AD61" s="123"/>
      <c r="AE61" s="131"/>
      <c r="AF61" s="123"/>
      <c r="AG61" s="123"/>
      <c r="AH61" s="131"/>
      <c r="AI61" s="123"/>
      <c r="AJ61" s="123"/>
      <c r="AK61" s="131"/>
      <c r="AL61" s="123"/>
      <c r="AM61" s="123"/>
      <c r="AN61" s="131"/>
      <c r="AO61" s="123"/>
      <c r="AP61" s="123"/>
      <c r="AQ61" s="131"/>
      <c r="AR61" s="310"/>
    </row>
    <row r="62" spans="1:44" s="136" customFormat="1" ht="22.15" customHeight="1">
      <c r="A62" s="342" t="s">
        <v>8</v>
      </c>
      <c r="B62" s="331" t="s">
        <v>323</v>
      </c>
      <c r="C62" s="331" t="s">
        <v>326</v>
      </c>
      <c r="D62" s="132" t="s">
        <v>41</v>
      </c>
      <c r="E62" s="201">
        <f>SUM(E63:E65)</f>
        <v>168568.42699999997</v>
      </c>
      <c r="F62" s="201">
        <f>SUM(F63:F65)</f>
        <v>0</v>
      </c>
      <c r="G62" s="127">
        <f>F62/E62*100</f>
        <v>0</v>
      </c>
      <c r="H62" s="127">
        <f>SUM(H63:H65)</f>
        <v>0</v>
      </c>
      <c r="I62" s="127">
        <f t="shared" ref="I62:AQ62" si="88">SUM(I63:I65)</f>
        <v>0</v>
      </c>
      <c r="J62" s="127">
        <f t="shared" si="88"/>
        <v>0</v>
      </c>
      <c r="K62" s="127">
        <f t="shared" si="88"/>
        <v>0</v>
      </c>
      <c r="L62" s="127">
        <f t="shared" si="88"/>
        <v>0</v>
      </c>
      <c r="M62" s="127">
        <f t="shared" si="88"/>
        <v>0</v>
      </c>
      <c r="N62" s="127">
        <f t="shared" si="88"/>
        <v>0</v>
      </c>
      <c r="O62" s="127">
        <f t="shared" si="88"/>
        <v>0</v>
      </c>
      <c r="P62" s="127">
        <f t="shared" si="88"/>
        <v>0</v>
      </c>
      <c r="Q62" s="127">
        <f t="shared" si="88"/>
        <v>0</v>
      </c>
      <c r="R62" s="127">
        <f t="shared" si="88"/>
        <v>0</v>
      </c>
      <c r="S62" s="127">
        <f t="shared" si="88"/>
        <v>0</v>
      </c>
      <c r="T62" s="127">
        <f t="shared" si="88"/>
        <v>0</v>
      </c>
      <c r="U62" s="127">
        <f t="shared" si="88"/>
        <v>0</v>
      </c>
      <c r="V62" s="127">
        <f t="shared" si="88"/>
        <v>0</v>
      </c>
      <c r="W62" s="127">
        <f t="shared" si="88"/>
        <v>35547.75</v>
      </c>
      <c r="X62" s="127">
        <f t="shared" si="88"/>
        <v>0</v>
      </c>
      <c r="Y62" s="127">
        <f t="shared" si="88"/>
        <v>0</v>
      </c>
      <c r="Z62" s="127">
        <f t="shared" si="88"/>
        <v>0</v>
      </c>
      <c r="AA62" s="127">
        <f t="shared" si="88"/>
        <v>0</v>
      </c>
      <c r="AB62" s="127">
        <f t="shared" si="88"/>
        <v>0</v>
      </c>
      <c r="AC62" s="127">
        <f t="shared" si="88"/>
        <v>0</v>
      </c>
      <c r="AD62" s="127">
        <f t="shared" si="88"/>
        <v>0</v>
      </c>
      <c r="AE62" s="127">
        <f t="shared" si="88"/>
        <v>0</v>
      </c>
      <c r="AF62" s="127">
        <f t="shared" si="88"/>
        <v>0</v>
      </c>
      <c r="AG62" s="127">
        <f t="shared" si="88"/>
        <v>0</v>
      </c>
      <c r="AH62" s="127">
        <f t="shared" si="88"/>
        <v>0</v>
      </c>
      <c r="AI62" s="127">
        <f t="shared" si="88"/>
        <v>44340.225359999997</v>
      </c>
      <c r="AJ62" s="127">
        <f t="shared" si="88"/>
        <v>0</v>
      </c>
      <c r="AK62" s="127">
        <f t="shared" si="88"/>
        <v>0</v>
      </c>
      <c r="AL62" s="127">
        <f t="shared" si="88"/>
        <v>44340.225359999997</v>
      </c>
      <c r="AM62" s="127">
        <f t="shared" si="88"/>
        <v>0</v>
      </c>
      <c r="AN62" s="127">
        <f t="shared" si="88"/>
        <v>0</v>
      </c>
      <c r="AO62" s="127">
        <f t="shared" si="88"/>
        <v>44340.226279999995</v>
      </c>
      <c r="AP62" s="127">
        <f t="shared" si="88"/>
        <v>0</v>
      </c>
      <c r="AQ62" s="127">
        <f t="shared" si="88"/>
        <v>0</v>
      </c>
      <c r="AR62" s="309"/>
    </row>
    <row r="63" spans="1:44" ht="31.5">
      <c r="A63" s="343"/>
      <c r="B63" s="332"/>
      <c r="C63" s="332"/>
      <c r="D63" s="146" t="s">
        <v>37</v>
      </c>
      <c r="E63" s="202">
        <f t="shared" ref="E63:F65" si="89">H63+K63+N63+Q63+T63+W63+Z63+AC63+AF63+AI63+AL63+AO63</f>
        <v>0</v>
      </c>
      <c r="F63" s="202">
        <f t="shared" si="89"/>
        <v>0</v>
      </c>
      <c r="G63" s="127" t="e">
        <f t="shared" ref="G63:G65" si="90">F63/E63*100</f>
        <v>#DIV/0!</v>
      </c>
      <c r="H63" s="123">
        <f>H67</f>
        <v>0</v>
      </c>
      <c r="I63" s="123">
        <f t="shared" ref="I63:AQ63" si="91">I67</f>
        <v>0</v>
      </c>
      <c r="J63" s="123">
        <f t="shared" si="91"/>
        <v>0</v>
      </c>
      <c r="K63" s="123">
        <f t="shared" si="91"/>
        <v>0</v>
      </c>
      <c r="L63" s="123">
        <f t="shared" si="91"/>
        <v>0</v>
      </c>
      <c r="M63" s="123">
        <f t="shared" si="91"/>
        <v>0</v>
      </c>
      <c r="N63" s="123">
        <f t="shared" si="91"/>
        <v>0</v>
      </c>
      <c r="O63" s="123">
        <f t="shared" si="91"/>
        <v>0</v>
      </c>
      <c r="P63" s="123">
        <f t="shared" si="91"/>
        <v>0</v>
      </c>
      <c r="Q63" s="123">
        <f t="shared" si="91"/>
        <v>0</v>
      </c>
      <c r="R63" s="123">
        <f t="shared" si="91"/>
        <v>0</v>
      </c>
      <c r="S63" s="123">
        <f t="shared" si="91"/>
        <v>0</v>
      </c>
      <c r="T63" s="123">
        <f t="shared" si="91"/>
        <v>0</v>
      </c>
      <c r="U63" s="123">
        <f t="shared" si="91"/>
        <v>0</v>
      </c>
      <c r="V63" s="123">
        <f t="shared" si="91"/>
        <v>0</v>
      </c>
      <c r="W63" s="123">
        <f t="shared" si="91"/>
        <v>0</v>
      </c>
      <c r="X63" s="123">
        <f t="shared" si="91"/>
        <v>0</v>
      </c>
      <c r="Y63" s="123">
        <f t="shared" si="91"/>
        <v>0</v>
      </c>
      <c r="Z63" s="123">
        <f t="shared" si="91"/>
        <v>0</v>
      </c>
      <c r="AA63" s="123">
        <f t="shared" si="91"/>
        <v>0</v>
      </c>
      <c r="AB63" s="123">
        <f t="shared" si="91"/>
        <v>0</v>
      </c>
      <c r="AC63" s="123">
        <f t="shared" si="91"/>
        <v>0</v>
      </c>
      <c r="AD63" s="123">
        <f t="shared" si="91"/>
        <v>0</v>
      </c>
      <c r="AE63" s="123">
        <f t="shared" si="91"/>
        <v>0</v>
      </c>
      <c r="AF63" s="123">
        <f t="shared" si="91"/>
        <v>0</v>
      </c>
      <c r="AG63" s="123">
        <f t="shared" si="91"/>
        <v>0</v>
      </c>
      <c r="AH63" s="123">
        <f t="shared" si="91"/>
        <v>0</v>
      </c>
      <c r="AI63" s="123">
        <f t="shared" si="91"/>
        <v>0</v>
      </c>
      <c r="AJ63" s="123">
        <f t="shared" si="91"/>
        <v>0</v>
      </c>
      <c r="AK63" s="123">
        <f t="shared" si="91"/>
        <v>0</v>
      </c>
      <c r="AL63" s="123">
        <f t="shared" si="91"/>
        <v>0</v>
      </c>
      <c r="AM63" s="123">
        <f t="shared" si="91"/>
        <v>0</v>
      </c>
      <c r="AN63" s="123">
        <f t="shared" si="91"/>
        <v>0</v>
      </c>
      <c r="AO63" s="123">
        <f t="shared" si="91"/>
        <v>0</v>
      </c>
      <c r="AP63" s="123">
        <f t="shared" si="91"/>
        <v>0</v>
      </c>
      <c r="AQ63" s="123">
        <f t="shared" si="91"/>
        <v>0</v>
      </c>
      <c r="AR63" s="310"/>
    </row>
    <row r="64" spans="1:44" ht="31.15" customHeight="1">
      <c r="A64" s="343"/>
      <c r="B64" s="332"/>
      <c r="C64" s="332"/>
      <c r="D64" s="146" t="s">
        <v>2</v>
      </c>
      <c r="E64" s="202">
        <f>AO64+AL64+AI64+W64</f>
        <v>150025.89995999998</v>
      </c>
      <c r="F64" s="202">
        <f t="shared" si="89"/>
        <v>0</v>
      </c>
      <c r="G64" s="127">
        <f t="shared" si="90"/>
        <v>0</v>
      </c>
      <c r="H64" s="123">
        <f t="shared" ref="H64:AQ64" si="92">H68</f>
        <v>0</v>
      </c>
      <c r="I64" s="123">
        <f t="shared" si="92"/>
        <v>0</v>
      </c>
      <c r="J64" s="123">
        <f t="shared" si="92"/>
        <v>0</v>
      </c>
      <c r="K64" s="123">
        <f t="shared" si="92"/>
        <v>0</v>
      </c>
      <c r="L64" s="123">
        <f t="shared" si="92"/>
        <v>0</v>
      </c>
      <c r="M64" s="123">
        <f t="shared" si="92"/>
        <v>0</v>
      </c>
      <c r="N64" s="123">
        <f t="shared" si="92"/>
        <v>0</v>
      </c>
      <c r="O64" s="123">
        <f t="shared" si="92"/>
        <v>0</v>
      </c>
      <c r="P64" s="123">
        <f t="shared" si="92"/>
        <v>0</v>
      </c>
      <c r="Q64" s="123">
        <f t="shared" si="92"/>
        <v>0</v>
      </c>
      <c r="R64" s="123">
        <f t="shared" si="92"/>
        <v>0</v>
      </c>
      <c r="S64" s="123">
        <f t="shared" si="92"/>
        <v>0</v>
      </c>
      <c r="T64" s="123">
        <f t="shared" si="92"/>
        <v>0</v>
      </c>
      <c r="U64" s="123">
        <f t="shared" si="92"/>
        <v>0</v>
      </c>
      <c r="V64" s="123">
        <f t="shared" si="92"/>
        <v>0</v>
      </c>
      <c r="W64" s="123">
        <f t="shared" si="92"/>
        <v>31637.497500000001</v>
      </c>
      <c r="X64" s="123">
        <f t="shared" si="92"/>
        <v>0</v>
      </c>
      <c r="Y64" s="123">
        <f t="shared" si="92"/>
        <v>0</v>
      </c>
      <c r="Z64" s="123">
        <f t="shared" si="92"/>
        <v>0</v>
      </c>
      <c r="AA64" s="123">
        <f t="shared" si="92"/>
        <v>0</v>
      </c>
      <c r="AB64" s="123">
        <f t="shared" si="92"/>
        <v>0</v>
      </c>
      <c r="AC64" s="123">
        <f t="shared" si="92"/>
        <v>0</v>
      </c>
      <c r="AD64" s="123">
        <f t="shared" si="92"/>
        <v>0</v>
      </c>
      <c r="AE64" s="123">
        <f t="shared" si="92"/>
        <v>0</v>
      </c>
      <c r="AF64" s="123">
        <f t="shared" si="92"/>
        <v>0</v>
      </c>
      <c r="AG64" s="123">
        <f t="shared" si="92"/>
        <v>0</v>
      </c>
      <c r="AH64" s="123">
        <f t="shared" si="92"/>
        <v>0</v>
      </c>
      <c r="AI64" s="123">
        <f t="shared" si="92"/>
        <v>39462.800539999997</v>
      </c>
      <c r="AJ64" s="123">
        <f t="shared" si="92"/>
        <v>0</v>
      </c>
      <c r="AK64" s="123">
        <f t="shared" si="92"/>
        <v>0</v>
      </c>
      <c r="AL64" s="123">
        <f t="shared" si="92"/>
        <v>39462.800539999997</v>
      </c>
      <c r="AM64" s="123">
        <f t="shared" si="92"/>
        <v>0</v>
      </c>
      <c r="AN64" s="123">
        <f t="shared" si="92"/>
        <v>0</v>
      </c>
      <c r="AO64" s="123">
        <f t="shared" si="92"/>
        <v>39462.801379999997</v>
      </c>
      <c r="AP64" s="123">
        <f t="shared" si="92"/>
        <v>0</v>
      </c>
      <c r="AQ64" s="123">
        <f t="shared" si="92"/>
        <v>0</v>
      </c>
      <c r="AR64" s="310"/>
    </row>
    <row r="65" spans="1:44" ht="21.75" customHeight="1">
      <c r="A65" s="343"/>
      <c r="B65" s="332"/>
      <c r="C65" s="332"/>
      <c r="D65" s="148" t="s">
        <v>43</v>
      </c>
      <c r="E65" s="202">
        <f>AO65+AL65+AI65+W65</f>
        <v>18542.527040000001</v>
      </c>
      <c r="F65" s="202">
        <f t="shared" si="89"/>
        <v>0</v>
      </c>
      <c r="G65" s="127">
        <f t="shared" si="90"/>
        <v>0</v>
      </c>
      <c r="H65" s="123">
        <f t="shared" ref="H65:AQ65" si="93">H69</f>
        <v>0</v>
      </c>
      <c r="I65" s="123">
        <f t="shared" si="93"/>
        <v>0</v>
      </c>
      <c r="J65" s="123">
        <f t="shared" si="93"/>
        <v>0</v>
      </c>
      <c r="K65" s="123">
        <f t="shared" si="93"/>
        <v>0</v>
      </c>
      <c r="L65" s="123">
        <f t="shared" si="93"/>
        <v>0</v>
      </c>
      <c r="M65" s="123">
        <f t="shared" si="93"/>
        <v>0</v>
      </c>
      <c r="N65" s="123">
        <f t="shared" si="93"/>
        <v>0</v>
      </c>
      <c r="O65" s="123">
        <f t="shared" si="93"/>
        <v>0</v>
      </c>
      <c r="P65" s="123">
        <f t="shared" si="93"/>
        <v>0</v>
      </c>
      <c r="Q65" s="123">
        <f t="shared" si="93"/>
        <v>0</v>
      </c>
      <c r="R65" s="123">
        <f t="shared" si="93"/>
        <v>0</v>
      </c>
      <c r="S65" s="123">
        <f t="shared" si="93"/>
        <v>0</v>
      </c>
      <c r="T65" s="123">
        <f t="shared" si="93"/>
        <v>0</v>
      </c>
      <c r="U65" s="123">
        <f t="shared" si="93"/>
        <v>0</v>
      </c>
      <c r="V65" s="123">
        <f t="shared" si="93"/>
        <v>0</v>
      </c>
      <c r="W65" s="123">
        <f t="shared" si="93"/>
        <v>3910.2525000000001</v>
      </c>
      <c r="X65" s="123">
        <f t="shared" si="93"/>
        <v>0</v>
      </c>
      <c r="Y65" s="123">
        <f t="shared" si="93"/>
        <v>0</v>
      </c>
      <c r="Z65" s="123">
        <f t="shared" si="93"/>
        <v>0</v>
      </c>
      <c r="AA65" s="123">
        <f t="shared" si="93"/>
        <v>0</v>
      </c>
      <c r="AB65" s="123">
        <f t="shared" si="93"/>
        <v>0</v>
      </c>
      <c r="AC65" s="123">
        <f t="shared" si="93"/>
        <v>0</v>
      </c>
      <c r="AD65" s="123">
        <f t="shared" si="93"/>
        <v>0</v>
      </c>
      <c r="AE65" s="123">
        <f t="shared" si="93"/>
        <v>0</v>
      </c>
      <c r="AF65" s="123">
        <f t="shared" si="93"/>
        <v>0</v>
      </c>
      <c r="AG65" s="123">
        <f t="shared" si="93"/>
        <v>0</v>
      </c>
      <c r="AH65" s="123">
        <f t="shared" si="93"/>
        <v>0</v>
      </c>
      <c r="AI65" s="123">
        <f t="shared" si="93"/>
        <v>4877.4248200000002</v>
      </c>
      <c r="AJ65" s="123">
        <f t="shared" si="93"/>
        <v>0</v>
      </c>
      <c r="AK65" s="123">
        <f t="shared" si="93"/>
        <v>0</v>
      </c>
      <c r="AL65" s="123">
        <f t="shared" si="93"/>
        <v>4877.4248200000002</v>
      </c>
      <c r="AM65" s="123">
        <f t="shared" si="93"/>
        <v>0</v>
      </c>
      <c r="AN65" s="123">
        <f t="shared" si="93"/>
        <v>0</v>
      </c>
      <c r="AO65" s="123">
        <f t="shared" si="93"/>
        <v>4877.4249</v>
      </c>
      <c r="AP65" s="123">
        <f t="shared" si="93"/>
        <v>0</v>
      </c>
      <c r="AQ65" s="123">
        <f t="shared" si="93"/>
        <v>0</v>
      </c>
      <c r="AR65" s="310"/>
    </row>
    <row r="66" spans="1:44" s="136" customFormat="1" ht="22.15" customHeight="1">
      <c r="A66" s="342" t="s">
        <v>310</v>
      </c>
      <c r="B66" s="331" t="s">
        <v>324</v>
      </c>
      <c r="C66" s="331" t="s">
        <v>326</v>
      </c>
      <c r="D66" s="132" t="s">
        <v>41</v>
      </c>
      <c r="E66" s="201">
        <f>SUM(E67:E69)</f>
        <v>168568.42699999997</v>
      </c>
      <c r="F66" s="201">
        <f>SUM(F67:F69)</f>
        <v>0</v>
      </c>
      <c r="G66" s="127">
        <f>F66/E66*100</f>
        <v>0</v>
      </c>
      <c r="H66" s="127">
        <f>SUM(H67:H69)</f>
        <v>0</v>
      </c>
      <c r="I66" s="127">
        <f t="shared" ref="I66:AQ66" si="94">SUM(I67:I69)</f>
        <v>0</v>
      </c>
      <c r="J66" s="127">
        <f t="shared" si="94"/>
        <v>0</v>
      </c>
      <c r="K66" s="127">
        <f t="shared" si="94"/>
        <v>0</v>
      </c>
      <c r="L66" s="127">
        <f t="shared" si="94"/>
        <v>0</v>
      </c>
      <c r="M66" s="127">
        <f t="shared" si="94"/>
        <v>0</v>
      </c>
      <c r="N66" s="127">
        <f t="shared" si="94"/>
        <v>0</v>
      </c>
      <c r="O66" s="127">
        <f t="shared" si="94"/>
        <v>0</v>
      </c>
      <c r="P66" s="127">
        <f t="shared" si="94"/>
        <v>0</v>
      </c>
      <c r="Q66" s="127">
        <f t="shared" si="94"/>
        <v>0</v>
      </c>
      <c r="R66" s="127">
        <f t="shared" si="94"/>
        <v>0</v>
      </c>
      <c r="S66" s="127">
        <f t="shared" si="94"/>
        <v>0</v>
      </c>
      <c r="T66" s="127">
        <f t="shared" si="94"/>
        <v>0</v>
      </c>
      <c r="U66" s="127">
        <f t="shared" si="94"/>
        <v>0</v>
      </c>
      <c r="V66" s="127">
        <f t="shared" si="94"/>
        <v>0</v>
      </c>
      <c r="W66" s="127">
        <f>W68+W69</f>
        <v>35547.75</v>
      </c>
      <c r="X66" s="127">
        <f t="shared" si="94"/>
        <v>0</v>
      </c>
      <c r="Y66" s="127">
        <f t="shared" si="94"/>
        <v>0</v>
      </c>
      <c r="Z66" s="127">
        <f t="shared" si="94"/>
        <v>0</v>
      </c>
      <c r="AA66" s="127">
        <f t="shared" si="94"/>
        <v>0</v>
      </c>
      <c r="AB66" s="127">
        <f t="shared" si="94"/>
        <v>0</v>
      </c>
      <c r="AC66" s="127">
        <f t="shared" si="94"/>
        <v>0</v>
      </c>
      <c r="AD66" s="127">
        <f t="shared" si="94"/>
        <v>0</v>
      </c>
      <c r="AE66" s="127">
        <f t="shared" si="94"/>
        <v>0</v>
      </c>
      <c r="AF66" s="127">
        <f t="shared" si="94"/>
        <v>0</v>
      </c>
      <c r="AG66" s="127">
        <f t="shared" si="94"/>
        <v>0</v>
      </c>
      <c r="AH66" s="127">
        <f t="shared" si="94"/>
        <v>0</v>
      </c>
      <c r="AI66" s="127">
        <f t="shared" si="94"/>
        <v>44340.225359999997</v>
      </c>
      <c r="AJ66" s="127">
        <f t="shared" si="94"/>
        <v>0</v>
      </c>
      <c r="AK66" s="127">
        <f t="shared" si="94"/>
        <v>0</v>
      </c>
      <c r="AL66" s="127">
        <f t="shared" si="94"/>
        <v>44340.225359999997</v>
      </c>
      <c r="AM66" s="127">
        <f t="shared" si="94"/>
        <v>0</v>
      </c>
      <c r="AN66" s="127">
        <f t="shared" si="94"/>
        <v>0</v>
      </c>
      <c r="AO66" s="127">
        <f t="shared" si="94"/>
        <v>44340.226279999995</v>
      </c>
      <c r="AP66" s="127">
        <f t="shared" si="94"/>
        <v>0</v>
      </c>
      <c r="AQ66" s="127">
        <f t="shared" si="94"/>
        <v>0</v>
      </c>
      <c r="AR66" s="309"/>
    </row>
    <row r="67" spans="1:44" ht="31.5">
      <c r="A67" s="343"/>
      <c r="B67" s="332"/>
      <c r="C67" s="332"/>
      <c r="D67" s="146" t="s">
        <v>37</v>
      </c>
      <c r="E67" s="202">
        <f t="shared" ref="E67:F69" si="95">H67+K67+N67+Q67+T67+W67+Z67+AC67+AF67+AI67+AL67+AO67</f>
        <v>0</v>
      </c>
      <c r="F67" s="202">
        <f t="shared" si="95"/>
        <v>0</v>
      </c>
      <c r="G67" s="127" t="e">
        <f t="shared" ref="G67:G69" si="96">F67/E67*100</f>
        <v>#DIV/0!</v>
      </c>
      <c r="H67" s="123"/>
      <c r="I67" s="123"/>
      <c r="J67" s="131"/>
      <c r="K67" s="123"/>
      <c r="L67" s="123"/>
      <c r="M67" s="131"/>
      <c r="N67" s="123"/>
      <c r="O67" s="123"/>
      <c r="P67" s="131"/>
      <c r="Q67" s="123"/>
      <c r="R67" s="123"/>
      <c r="S67" s="131"/>
      <c r="T67" s="123"/>
      <c r="U67" s="123"/>
      <c r="V67" s="131"/>
      <c r="W67" s="123"/>
      <c r="X67" s="123"/>
      <c r="Y67" s="131"/>
      <c r="Z67" s="123"/>
      <c r="AA67" s="123"/>
      <c r="AB67" s="131"/>
      <c r="AC67" s="123"/>
      <c r="AD67" s="123"/>
      <c r="AE67" s="131"/>
      <c r="AF67" s="123"/>
      <c r="AG67" s="123"/>
      <c r="AH67" s="131"/>
      <c r="AI67" s="123"/>
      <c r="AJ67" s="123"/>
      <c r="AK67" s="123"/>
      <c r="AL67" s="123"/>
      <c r="AM67" s="123"/>
      <c r="AN67" s="131"/>
      <c r="AO67" s="123"/>
      <c r="AP67" s="123"/>
      <c r="AQ67" s="131"/>
      <c r="AR67" s="310"/>
    </row>
    <row r="68" spans="1:44" ht="31.15" customHeight="1">
      <c r="A68" s="343"/>
      <c r="B68" s="332"/>
      <c r="C68" s="332"/>
      <c r="D68" s="146" t="s">
        <v>2</v>
      </c>
      <c r="E68" s="202">
        <f>AO68+AL68+AI68+W68</f>
        <v>150025.89995999998</v>
      </c>
      <c r="F68" s="202">
        <f t="shared" si="95"/>
        <v>0</v>
      </c>
      <c r="G68" s="127">
        <f t="shared" si="96"/>
        <v>0</v>
      </c>
      <c r="H68" s="123"/>
      <c r="I68" s="123"/>
      <c r="J68" s="131"/>
      <c r="K68" s="123"/>
      <c r="L68" s="123"/>
      <c r="M68" s="131"/>
      <c r="N68" s="123"/>
      <c r="O68" s="123"/>
      <c r="P68" s="131"/>
      <c r="Q68" s="123"/>
      <c r="R68" s="123"/>
      <c r="S68" s="131"/>
      <c r="T68" s="123"/>
      <c r="U68" s="123"/>
      <c r="V68" s="131"/>
      <c r="W68" s="220">
        <v>31637.497500000001</v>
      </c>
      <c r="X68" s="123"/>
      <c r="Y68" s="131"/>
      <c r="Z68" s="123"/>
      <c r="AA68" s="123"/>
      <c r="AB68" s="131"/>
      <c r="AC68" s="123"/>
      <c r="AD68" s="123"/>
      <c r="AE68" s="131"/>
      <c r="AF68" s="123"/>
      <c r="AG68" s="123"/>
      <c r="AH68" s="131"/>
      <c r="AI68" s="222">
        <v>39462.800539999997</v>
      </c>
      <c r="AJ68" s="123"/>
      <c r="AK68" s="131"/>
      <c r="AL68" s="222">
        <v>39462.800539999997</v>
      </c>
      <c r="AM68" s="123"/>
      <c r="AN68" s="131"/>
      <c r="AO68" s="222">
        <v>39462.801379999997</v>
      </c>
      <c r="AP68" s="123"/>
      <c r="AQ68" s="131"/>
      <c r="AR68" s="310"/>
    </row>
    <row r="69" spans="1:44" ht="21.75" customHeight="1">
      <c r="A69" s="343"/>
      <c r="B69" s="332"/>
      <c r="C69" s="332"/>
      <c r="D69" s="148" t="s">
        <v>43</v>
      </c>
      <c r="E69" s="202">
        <f>AO69+AL69+AI69+W69</f>
        <v>18542.527040000001</v>
      </c>
      <c r="F69" s="202">
        <f t="shared" si="95"/>
        <v>0</v>
      </c>
      <c r="G69" s="127">
        <f t="shared" si="96"/>
        <v>0</v>
      </c>
      <c r="H69" s="123"/>
      <c r="I69" s="123"/>
      <c r="J69" s="131"/>
      <c r="K69" s="123"/>
      <c r="L69" s="123"/>
      <c r="M69" s="131"/>
      <c r="N69" s="123"/>
      <c r="O69" s="123"/>
      <c r="P69" s="131"/>
      <c r="Q69" s="123"/>
      <c r="R69" s="123"/>
      <c r="S69" s="131"/>
      <c r="T69" s="123"/>
      <c r="U69" s="123"/>
      <c r="V69" s="131"/>
      <c r="W69" s="221">
        <v>3910.2525000000001</v>
      </c>
      <c r="X69" s="123"/>
      <c r="Y69" s="131"/>
      <c r="Z69" s="123"/>
      <c r="AA69" s="123"/>
      <c r="AB69" s="131"/>
      <c r="AC69" s="123"/>
      <c r="AD69" s="123"/>
      <c r="AE69" s="131"/>
      <c r="AF69" s="123"/>
      <c r="AG69" s="123"/>
      <c r="AH69" s="131"/>
      <c r="AI69" s="223">
        <v>4877.4248200000002</v>
      </c>
      <c r="AJ69" s="123"/>
      <c r="AK69" s="131"/>
      <c r="AL69" s="223">
        <v>4877.4248200000002</v>
      </c>
      <c r="AM69" s="123"/>
      <c r="AN69" s="131"/>
      <c r="AO69" s="223">
        <v>4877.4249</v>
      </c>
      <c r="AP69" s="123"/>
      <c r="AQ69" s="131"/>
      <c r="AR69" s="310"/>
    </row>
    <row r="70" spans="1:44" ht="21" customHeight="1">
      <c r="A70" s="342"/>
      <c r="B70" s="314" t="s">
        <v>269</v>
      </c>
      <c r="C70" s="315"/>
      <c r="D70" s="132" t="s">
        <v>41</v>
      </c>
      <c r="E70" s="201">
        <f>SUM(E71:E73)</f>
        <v>168568.42699999997</v>
      </c>
      <c r="F70" s="201">
        <f>SUM(F71:F73)</f>
        <v>0</v>
      </c>
      <c r="G70" s="127">
        <f>F70/E70*100</f>
        <v>0</v>
      </c>
      <c r="H70" s="127">
        <f>SUM(H71:H73)</f>
        <v>0</v>
      </c>
      <c r="I70" s="127">
        <f t="shared" ref="I70:AQ70" si="97">SUM(I71:I73)</f>
        <v>0</v>
      </c>
      <c r="J70" s="127">
        <f t="shared" si="97"/>
        <v>0</v>
      </c>
      <c r="K70" s="127">
        <f t="shared" si="97"/>
        <v>0</v>
      </c>
      <c r="L70" s="127">
        <f t="shared" si="97"/>
        <v>0</v>
      </c>
      <c r="M70" s="127">
        <f t="shared" si="97"/>
        <v>0</v>
      </c>
      <c r="N70" s="127">
        <f t="shared" si="97"/>
        <v>0</v>
      </c>
      <c r="O70" s="127">
        <f t="shared" si="97"/>
        <v>0</v>
      </c>
      <c r="P70" s="127">
        <f t="shared" si="97"/>
        <v>0</v>
      </c>
      <c r="Q70" s="127">
        <f t="shared" si="97"/>
        <v>0</v>
      </c>
      <c r="R70" s="127">
        <f t="shared" si="97"/>
        <v>0</v>
      </c>
      <c r="S70" s="127">
        <f t="shared" si="97"/>
        <v>0</v>
      </c>
      <c r="T70" s="127">
        <f t="shared" si="97"/>
        <v>0</v>
      </c>
      <c r="U70" s="127">
        <f t="shared" si="97"/>
        <v>0</v>
      </c>
      <c r="V70" s="127">
        <f t="shared" si="97"/>
        <v>0</v>
      </c>
      <c r="W70" s="127">
        <f t="shared" si="97"/>
        <v>35547.75</v>
      </c>
      <c r="X70" s="127">
        <f t="shared" si="97"/>
        <v>0</v>
      </c>
      <c r="Y70" s="127">
        <f t="shared" si="97"/>
        <v>0</v>
      </c>
      <c r="Z70" s="127">
        <f t="shared" si="97"/>
        <v>0</v>
      </c>
      <c r="AA70" s="127">
        <f t="shared" si="97"/>
        <v>0</v>
      </c>
      <c r="AB70" s="127">
        <f t="shared" si="97"/>
        <v>0</v>
      </c>
      <c r="AC70" s="127">
        <f t="shared" si="97"/>
        <v>0</v>
      </c>
      <c r="AD70" s="127">
        <f t="shared" si="97"/>
        <v>0</v>
      </c>
      <c r="AE70" s="127">
        <f t="shared" si="97"/>
        <v>0</v>
      </c>
      <c r="AF70" s="127">
        <f t="shared" si="97"/>
        <v>0</v>
      </c>
      <c r="AG70" s="127">
        <f t="shared" si="97"/>
        <v>0</v>
      </c>
      <c r="AH70" s="127">
        <f t="shared" si="97"/>
        <v>0</v>
      </c>
      <c r="AI70" s="127">
        <f t="shared" si="97"/>
        <v>44340.225359999997</v>
      </c>
      <c r="AJ70" s="127">
        <f t="shared" si="97"/>
        <v>0</v>
      </c>
      <c r="AK70" s="127">
        <f t="shared" si="97"/>
        <v>0</v>
      </c>
      <c r="AL70" s="127">
        <f t="shared" si="97"/>
        <v>44340.225359999997</v>
      </c>
      <c r="AM70" s="127">
        <f t="shared" si="97"/>
        <v>0</v>
      </c>
      <c r="AN70" s="127">
        <f t="shared" si="97"/>
        <v>0</v>
      </c>
      <c r="AO70" s="127">
        <f t="shared" si="97"/>
        <v>44340.226279999995</v>
      </c>
      <c r="AP70" s="127">
        <f t="shared" si="97"/>
        <v>0</v>
      </c>
      <c r="AQ70" s="127">
        <f t="shared" si="97"/>
        <v>0</v>
      </c>
      <c r="AR70" s="320"/>
    </row>
    <row r="71" spans="1:44" ht="31.5">
      <c r="A71" s="343"/>
      <c r="B71" s="316"/>
      <c r="C71" s="317"/>
      <c r="D71" s="146" t="s">
        <v>37</v>
      </c>
      <c r="E71" s="202">
        <f t="shared" ref="E71:F73" si="98">H71+K71+N71+Q71+T71+W71+Z71+AC71+AF71+AI71+AL71+AO71</f>
        <v>0</v>
      </c>
      <c r="F71" s="202">
        <f t="shared" si="98"/>
        <v>0</v>
      </c>
      <c r="G71" s="127" t="e">
        <f t="shared" ref="G71:G73" si="99">F71/E71*100</f>
        <v>#DIV/0!</v>
      </c>
      <c r="H71" s="123">
        <f>H59+H63+H55</f>
        <v>0</v>
      </c>
      <c r="I71" s="123">
        <f t="shared" ref="I71:AQ71" si="100">I59+I63+I55</f>
        <v>0</v>
      </c>
      <c r="J71" s="123">
        <f t="shared" si="100"/>
        <v>0</v>
      </c>
      <c r="K71" s="123">
        <f t="shared" si="100"/>
        <v>0</v>
      </c>
      <c r="L71" s="123">
        <f t="shared" si="100"/>
        <v>0</v>
      </c>
      <c r="M71" s="123">
        <f t="shared" si="100"/>
        <v>0</v>
      </c>
      <c r="N71" s="123">
        <f t="shared" si="100"/>
        <v>0</v>
      </c>
      <c r="O71" s="123">
        <f t="shared" si="100"/>
        <v>0</v>
      </c>
      <c r="P71" s="123">
        <f t="shared" si="100"/>
        <v>0</v>
      </c>
      <c r="Q71" s="123">
        <f t="shared" si="100"/>
        <v>0</v>
      </c>
      <c r="R71" s="123">
        <f t="shared" si="100"/>
        <v>0</v>
      </c>
      <c r="S71" s="123">
        <f t="shared" si="100"/>
        <v>0</v>
      </c>
      <c r="T71" s="123">
        <f t="shared" si="100"/>
        <v>0</v>
      </c>
      <c r="U71" s="123">
        <f t="shared" si="100"/>
        <v>0</v>
      </c>
      <c r="V71" s="123">
        <f t="shared" si="100"/>
        <v>0</v>
      </c>
      <c r="W71" s="123">
        <f t="shared" si="100"/>
        <v>0</v>
      </c>
      <c r="X71" s="123">
        <f t="shared" si="100"/>
        <v>0</v>
      </c>
      <c r="Y71" s="123">
        <f t="shared" si="100"/>
        <v>0</v>
      </c>
      <c r="Z71" s="123">
        <f t="shared" si="100"/>
        <v>0</v>
      </c>
      <c r="AA71" s="123">
        <f t="shared" si="100"/>
        <v>0</v>
      </c>
      <c r="AB71" s="123">
        <f t="shared" si="100"/>
        <v>0</v>
      </c>
      <c r="AC71" s="123">
        <f t="shared" si="100"/>
        <v>0</v>
      </c>
      <c r="AD71" s="123">
        <f t="shared" si="100"/>
        <v>0</v>
      </c>
      <c r="AE71" s="123">
        <f t="shared" si="100"/>
        <v>0</v>
      </c>
      <c r="AF71" s="123">
        <f t="shared" si="100"/>
        <v>0</v>
      </c>
      <c r="AG71" s="123">
        <f t="shared" si="100"/>
        <v>0</v>
      </c>
      <c r="AH71" s="123">
        <f t="shared" si="100"/>
        <v>0</v>
      </c>
      <c r="AI71" s="123">
        <f t="shared" si="100"/>
        <v>0</v>
      </c>
      <c r="AJ71" s="123">
        <f t="shared" si="100"/>
        <v>0</v>
      </c>
      <c r="AK71" s="123">
        <f t="shared" si="100"/>
        <v>0</v>
      </c>
      <c r="AL71" s="123">
        <f t="shared" si="100"/>
        <v>0</v>
      </c>
      <c r="AM71" s="123">
        <f t="shared" si="100"/>
        <v>0</v>
      </c>
      <c r="AN71" s="123">
        <f t="shared" si="100"/>
        <v>0</v>
      </c>
      <c r="AO71" s="123">
        <f t="shared" si="100"/>
        <v>0</v>
      </c>
      <c r="AP71" s="123">
        <f t="shared" si="100"/>
        <v>0</v>
      </c>
      <c r="AQ71" s="123">
        <f t="shared" si="100"/>
        <v>0</v>
      </c>
      <c r="AR71" s="321"/>
    </row>
    <row r="72" spans="1:44" ht="33" customHeight="1">
      <c r="A72" s="343"/>
      <c r="B72" s="316"/>
      <c r="C72" s="317"/>
      <c r="D72" s="146" t="s">
        <v>2</v>
      </c>
      <c r="E72" s="202">
        <f>AO72+AL72+AI72+W72</f>
        <v>150025.89995999998</v>
      </c>
      <c r="F72" s="202">
        <f t="shared" si="98"/>
        <v>0</v>
      </c>
      <c r="G72" s="127">
        <f t="shared" si="99"/>
        <v>0</v>
      </c>
      <c r="H72" s="123">
        <f t="shared" ref="H72:AQ72" si="101">H60+H64+H56</f>
        <v>0</v>
      </c>
      <c r="I72" s="123">
        <f t="shared" si="101"/>
        <v>0</v>
      </c>
      <c r="J72" s="123">
        <f t="shared" si="101"/>
        <v>0</v>
      </c>
      <c r="K72" s="123">
        <f t="shared" si="101"/>
        <v>0</v>
      </c>
      <c r="L72" s="123">
        <f t="shared" si="101"/>
        <v>0</v>
      </c>
      <c r="M72" s="123">
        <f t="shared" si="101"/>
        <v>0</v>
      </c>
      <c r="N72" s="123">
        <f t="shared" si="101"/>
        <v>0</v>
      </c>
      <c r="O72" s="123">
        <f t="shared" si="101"/>
        <v>0</v>
      </c>
      <c r="P72" s="123">
        <f t="shared" si="101"/>
        <v>0</v>
      </c>
      <c r="Q72" s="123">
        <f t="shared" si="101"/>
        <v>0</v>
      </c>
      <c r="R72" s="123">
        <f t="shared" si="101"/>
        <v>0</v>
      </c>
      <c r="S72" s="123">
        <f t="shared" si="101"/>
        <v>0</v>
      </c>
      <c r="T72" s="123">
        <f t="shared" si="101"/>
        <v>0</v>
      </c>
      <c r="U72" s="123">
        <f t="shared" si="101"/>
        <v>0</v>
      </c>
      <c r="V72" s="123">
        <f t="shared" si="101"/>
        <v>0</v>
      </c>
      <c r="W72" s="123">
        <f t="shared" si="101"/>
        <v>31637.497500000001</v>
      </c>
      <c r="X72" s="123">
        <f t="shared" si="101"/>
        <v>0</v>
      </c>
      <c r="Y72" s="123">
        <f t="shared" si="101"/>
        <v>0</v>
      </c>
      <c r="Z72" s="123">
        <f t="shared" si="101"/>
        <v>0</v>
      </c>
      <c r="AA72" s="123">
        <f t="shared" si="101"/>
        <v>0</v>
      </c>
      <c r="AB72" s="123">
        <f t="shared" si="101"/>
        <v>0</v>
      </c>
      <c r="AC72" s="123">
        <f t="shared" si="101"/>
        <v>0</v>
      </c>
      <c r="AD72" s="123">
        <f t="shared" si="101"/>
        <v>0</v>
      </c>
      <c r="AE72" s="123">
        <f t="shared" si="101"/>
        <v>0</v>
      </c>
      <c r="AF72" s="123">
        <f t="shared" si="101"/>
        <v>0</v>
      </c>
      <c r="AG72" s="123">
        <f t="shared" si="101"/>
        <v>0</v>
      </c>
      <c r="AH72" s="123">
        <f t="shared" si="101"/>
        <v>0</v>
      </c>
      <c r="AI72" s="123">
        <f t="shared" si="101"/>
        <v>39462.800539999997</v>
      </c>
      <c r="AJ72" s="123">
        <f t="shared" si="101"/>
        <v>0</v>
      </c>
      <c r="AK72" s="123">
        <f t="shared" si="101"/>
        <v>0</v>
      </c>
      <c r="AL72" s="123">
        <f t="shared" si="101"/>
        <v>39462.800539999997</v>
      </c>
      <c r="AM72" s="123">
        <f t="shared" si="101"/>
        <v>0</v>
      </c>
      <c r="AN72" s="123">
        <f t="shared" si="101"/>
        <v>0</v>
      </c>
      <c r="AO72" s="123">
        <f t="shared" si="101"/>
        <v>39462.801379999997</v>
      </c>
      <c r="AP72" s="123">
        <f t="shared" si="101"/>
        <v>0</v>
      </c>
      <c r="AQ72" s="123">
        <f t="shared" si="101"/>
        <v>0</v>
      </c>
      <c r="AR72" s="321"/>
    </row>
    <row r="73" spans="1:44" ht="21" customHeight="1">
      <c r="A73" s="343"/>
      <c r="B73" s="318"/>
      <c r="C73" s="319"/>
      <c r="D73" s="148" t="s">
        <v>43</v>
      </c>
      <c r="E73" s="202">
        <f>AO73+AL73+AI73+W73</f>
        <v>18542.527040000001</v>
      </c>
      <c r="F73" s="202">
        <f t="shared" si="98"/>
        <v>0</v>
      </c>
      <c r="G73" s="127">
        <f t="shared" si="99"/>
        <v>0</v>
      </c>
      <c r="H73" s="123">
        <f t="shared" ref="H73:AQ73" si="102">H61+H65+H57</f>
        <v>0</v>
      </c>
      <c r="I73" s="123">
        <f t="shared" si="102"/>
        <v>0</v>
      </c>
      <c r="J73" s="123">
        <f t="shared" si="102"/>
        <v>0</v>
      </c>
      <c r="K73" s="123">
        <f t="shared" si="102"/>
        <v>0</v>
      </c>
      <c r="L73" s="123">
        <f t="shared" si="102"/>
        <v>0</v>
      </c>
      <c r="M73" s="123">
        <f t="shared" si="102"/>
        <v>0</v>
      </c>
      <c r="N73" s="123">
        <f t="shared" si="102"/>
        <v>0</v>
      </c>
      <c r="O73" s="123">
        <f t="shared" si="102"/>
        <v>0</v>
      </c>
      <c r="P73" s="123">
        <f t="shared" si="102"/>
        <v>0</v>
      </c>
      <c r="Q73" s="123">
        <f t="shared" si="102"/>
        <v>0</v>
      </c>
      <c r="R73" s="123">
        <f t="shared" si="102"/>
        <v>0</v>
      </c>
      <c r="S73" s="123">
        <f t="shared" si="102"/>
        <v>0</v>
      </c>
      <c r="T73" s="123">
        <f t="shared" si="102"/>
        <v>0</v>
      </c>
      <c r="U73" s="123">
        <f t="shared" si="102"/>
        <v>0</v>
      </c>
      <c r="V73" s="123">
        <f t="shared" si="102"/>
        <v>0</v>
      </c>
      <c r="W73" s="123">
        <f t="shared" si="102"/>
        <v>3910.2525000000001</v>
      </c>
      <c r="X73" s="123">
        <f t="shared" si="102"/>
        <v>0</v>
      </c>
      <c r="Y73" s="123">
        <f t="shared" si="102"/>
        <v>0</v>
      </c>
      <c r="Z73" s="123">
        <f t="shared" si="102"/>
        <v>0</v>
      </c>
      <c r="AA73" s="123">
        <f t="shared" si="102"/>
        <v>0</v>
      </c>
      <c r="AB73" s="123">
        <f t="shared" si="102"/>
        <v>0</v>
      </c>
      <c r="AC73" s="123">
        <f t="shared" si="102"/>
        <v>0</v>
      </c>
      <c r="AD73" s="123">
        <f t="shared" si="102"/>
        <v>0</v>
      </c>
      <c r="AE73" s="123">
        <f t="shared" si="102"/>
        <v>0</v>
      </c>
      <c r="AF73" s="123">
        <f t="shared" si="102"/>
        <v>0</v>
      </c>
      <c r="AG73" s="123">
        <f t="shared" si="102"/>
        <v>0</v>
      </c>
      <c r="AH73" s="123">
        <f t="shared" si="102"/>
        <v>0</v>
      </c>
      <c r="AI73" s="123">
        <f t="shared" si="102"/>
        <v>4877.4248200000002</v>
      </c>
      <c r="AJ73" s="123">
        <f t="shared" si="102"/>
        <v>0</v>
      </c>
      <c r="AK73" s="123">
        <f t="shared" si="102"/>
        <v>0</v>
      </c>
      <c r="AL73" s="123">
        <f t="shared" si="102"/>
        <v>4877.4248200000002</v>
      </c>
      <c r="AM73" s="123">
        <f t="shared" si="102"/>
        <v>0</v>
      </c>
      <c r="AN73" s="123">
        <f t="shared" si="102"/>
        <v>0</v>
      </c>
      <c r="AO73" s="123">
        <f t="shared" si="102"/>
        <v>4877.4249</v>
      </c>
      <c r="AP73" s="123">
        <f t="shared" si="102"/>
        <v>0</v>
      </c>
      <c r="AQ73" s="123">
        <f t="shared" si="102"/>
        <v>0</v>
      </c>
      <c r="AR73" s="321"/>
    </row>
    <row r="74" spans="1:44" ht="21" customHeight="1">
      <c r="A74" s="328" t="s">
        <v>362</v>
      </c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29"/>
      <c r="AA74" s="329"/>
      <c r="AB74" s="329"/>
      <c r="AC74" s="329"/>
      <c r="AD74" s="329"/>
      <c r="AE74" s="329"/>
      <c r="AF74" s="329"/>
      <c r="AG74" s="329"/>
      <c r="AH74" s="329"/>
      <c r="AI74" s="329"/>
      <c r="AJ74" s="329"/>
      <c r="AK74" s="329"/>
      <c r="AL74" s="329"/>
      <c r="AM74" s="329"/>
      <c r="AN74" s="329"/>
      <c r="AO74" s="329"/>
      <c r="AP74" s="329"/>
      <c r="AQ74" s="329"/>
      <c r="AR74" s="330"/>
    </row>
    <row r="75" spans="1:44" ht="18.75" customHeight="1">
      <c r="A75" s="311" t="s">
        <v>333</v>
      </c>
      <c r="B75" s="312" t="s">
        <v>329</v>
      </c>
      <c r="C75" s="312" t="s">
        <v>328</v>
      </c>
      <c r="D75" s="132" t="s">
        <v>41</v>
      </c>
      <c r="E75" s="201">
        <f>SUM(E76:E78)</f>
        <v>2764.2109999999998</v>
      </c>
      <c r="F75" s="201">
        <f>SUM(F76:F78)</f>
        <v>0</v>
      </c>
      <c r="G75" s="127">
        <f>F75/E75*100</f>
        <v>0</v>
      </c>
      <c r="H75" s="127">
        <f t="shared" ref="H75" si="103">SUM(H76:H78)</f>
        <v>0</v>
      </c>
      <c r="I75" s="127">
        <f t="shared" ref="I75" si="104">SUM(I76:I78)</f>
        <v>0</v>
      </c>
      <c r="J75" s="127">
        <f t="shared" ref="J75" si="105">SUM(J76:J78)</f>
        <v>0</v>
      </c>
      <c r="K75" s="127">
        <f t="shared" ref="K75" si="106">SUM(K76:K78)</f>
        <v>0</v>
      </c>
      <c r="L75" s="127">
        <f t="shared" ref="L75" si="107">SUM(L76:L78)</f>
        <v>0</v>
      </c>
      <c r="M75" s="127">
        <f t="shared" ref="M75" si="108">SUM(M76:M78)</f>
        <v>0</v>
      </c>
      <c r="N75" s="127">
        <f t="shared" ref="N75" si="109">SUM(N76:N78)</f>
        <v>0</v>
      </c>
      <c r="O75" s="127">
        <f t="shared" ref="O75" si="110">SUM(O76:O78)</f>
        <v>0</v>
      </c>
      <c r="P75" s="127">
        <f t="shared" ref="P75" si="111">SUM(P76:P78)</f>
        <v>0</v>
      </c>
      <c r="Q75" s="127">
        <f t="shared" ref="Q75" si="112">SUM(Q76:Q78)</f>
        <v>0</v>
      </c>
      <c r="R75" s="127">
        <f t="shared" ref="R75" si="113">SUM(R76:R78)</f>
        <v>0</v>
      </c>
      <c r="S75" s="127">
        <f t="shared" ref="S75" si="114">SUM(S76:S78)</f>
        <v>0</v>
      </c>
      <c r="T75" s="127">
        <f t="shared" ref="T75" si="115">SUM(T76:T78)</f>
        <v>2740.2109999999998</v>
      </c>
      <c r="U75" s="127">
        <f t="shared" ref="U75" si="116">SUM(U76:U78)</f>
        <v>0</v>
      </c>
      <c r="V75" s="127">
        <f t="shared" ref="V75" si="117">SUM(V76:V78)</f>
        <v>0</v>
      </c>
      <c r="W75" s="127">
        <f t="shared" ref="W75" si="118">SUM(W76:W78)</f>
        <v>0</v>
      </c>
      <c r="X75" s="127">
        <f t="shared" ref="X75" si="119">SUM(X76:X78)</f>
        <v>0</v>
      </c>
      <c r="Y75" s="127">
        <f t="shared" ref="Y75" si="120">SUM(Y76:Y78)</f>
        <v>0</v>
      </c>
      <c r="Z75" s="127">
        <f t="shared" ref="Z75" si="121">SUM(Z76:Z78)</f>
        <v>0</v>
      </c>
      <c r="AA75" s="127">
        <f t="shared" ref="AA75" si="122">SUM(AA76:AA78)</f>
        <v>0</v>
      </c>
      <c r="AB75" s="127">
        <f t="shared" ref="AB75" si="123">SUM(AB76:AB78)</f>
        <v>0</v>
      </c>
      <c r="AC75" s="127">
        <f t="shared" ref="AC75" si="124">SUM(AC76:AC78)</f>
        <v>0</v>
      </c>
      <c r="AD75" s="127">
        <f t="shared" ref="AD75" si="125">SUM(AD76:AD78)</f>
        <v>0</v>
      </c>
      <c r="AE75" s="127">
        <f t="shared" ref="AE75" si="126">SUM(AE76:AE78)</f>
        <v>0</v>
      </c>
      <c r="AF75" s="127">
        <f t="shared" ref="AF75" si="127">SUM(AF76:AF78)</f>
        <v>24</v>
      </c>
      <c r="AG75" s="127">
        <f t="shared" ref="AG75" si="128">SUM(AG76:AG78)</f>
        <v>0</v>
      </c>
      <c r="AH75" s="127">
        <f t="shared" ref="AH75" si="129">SUM(AH76:AH78)</f>
        <v>0</v>
      </c>
      <c r="AI75" s="127">
        <f t="shared" ref="AI75" si="130">SUM(AI76:AI78)</f>
        <v>0</v>
      </c>
      <c r="AJ75" s="127">
        <f t="shared" ref="AJ75" si="131">SUM(AJ76:AJ78)</f>
        <v>0</v>
      </c>
      <c r="AK75" s="127">
        <f t="shared" ref="AK75" si="132">SUM(AK76:AK78)</f>
        <v>0</v>
      </c>
      <c r="AL75" s="127">
        <f t="shared" ref="AL75" si="133">SUM(AL76:AL78)</f>
        <v>0</v>
      </c>
      <c r="AM75" s="127">
        <f t="shared" ref="AM75" si="134">SUM(AM76:AM78)</f>
        <v>0</v>
      </c>
      <c r="AN75" s="127">
        <f t="shared" ref="AN75" si="135">SUM(AN76:AN78)</f>
        <v>0</v>
      </c>
      <c r="AO75" s="127">
        <f t="shared" ref="AO75" si="136">SUM(AO76:AO78)</f>
        <v>0</v>
      </c>
      <c r="AP75" s="127">
        <f t="shared" ref="AP75" si="137">SUM(AP76:AP78)</f>
        <v>0</v>
      </c>
      <c r="AQ75" s="127">
        <f t="shared" ref="AQ75" si="138">SUM(AQ76:AQ78)</f>
        <v>0</v>
      </c>
      <c r="AR75" s="309"/>
    </row>
    <row r="76" spans="1:44" ht="31.5">
      <c r="A76" s="311"/>
      <c r="B76" s="312"/>
      <c r="C76" s="312"/>
      <c r="D76" s="146" t="s">
        <v>37</v>
      </c>
      <c r="E76" s="202">
        <f t="shared" ref="E76:F78" si="139">H76+K76+N76+Q76+T76+W76+Z76+AC76+AF76+AI76+AL76+AO76</f>
        <v>204</v>
      </c>
      <c r="F76" s="202">
        <f t="shared" si="139"/>
        <v>0</v>
      </c>
      <c r="G76" s="127">
        <f t="shared" ref="G76:G78" si="140">F76/E76*100</f>
        <v>0</v>
      </c>
      <c r="H76" s="123">
        <f t="shared" ref="H76:AQ76" si="141">H80+H84</f>
        <v>0</v>
      </c>
      <c r="I76" s="123">
        <f t="shared" si="141"/>
        <v>0</v>
      </c>
      <c r="J76" s="123">
        <f t="shared" si="141"/>
        <v>0</v>
      </c>
      <c r="K76" s="123">
        <f t="shared" si="141"/>
        <v>0</v>
      </c>
      <c r="L76" s="123">
        <f t="shared" si="141"/>
        <v>0</v>
      </c>
      <c r="M76" s="123">
        <f t="shared" si="141"/>
        <v>0</v>
      </c>
      <c r="N76" s="123">
        <f t="shared" si="141"/>
        <v>0</v>
      </c>
      <c r="O76" s="123">
        <f t="shared" si="141"/>
        <v>0</v>
      </c>
      <c r="P76" s="123">
        <f t="shared" si="141"/>
        <v>0</v>
      </c>
      <c r="Q76" s="123">
        <f t="shared" si="141"/>
        <v>0</v>
      </c>
      <c r="R76" s="123">
        <f t="shared" si="141"/>
        <v>0</v>
      </c>
      <c r="S76" s="123">
        <f t="shared" si="141"/>
        <v>0</v>
      </c>
      <c r="T76" s="123">
        <f t="shared" si="141"/>
        <v>204</v>
      </c>
      <c r="U76" s="123">
        <f t="shared" si="141"/>
        <v>0</v>
      </c>
      <c r="V76" s="123">
        <f t="shared" si="141"/>
        <v>0</v>
      </c>
      <c r="W76" s="123">
        <f t="shared" si="141"/>
        <v>0</v>
      </c>
      <c r="X76" s="123">
        <f t="shared" si="141"/>
        <v>0</v>
      </c>
      <c r="Y76" s="123">
        <f t="shared" si="141"/>
        <v>0</v>
      </c>
      <c r="Z76" s="123">
        <f t="shared" si="141"/>
        <v>0</v>
      </c>
      <c r="AA76" s="123">
        <f t="shared" si="141"/>
        <v>0</v>
      </c>
      <c r="AB76" s="123">
        <f t="shared" si="141"/>
        <v>0</v>
      </c>
      <c r="AC76" s="123">
        <f t="shared" si="141"/>
        <v>0</v>
      </c>
      <c r="AD76" s="123">
        <f t="shared" si="141"/>
        <v>0</v>
      </c>
      <c r="AE76" s="123">
        <f t="shared" si="141"/>
        <v>0</v>
      </c>
      <c r="AF76" s="123">
        <f t="shared" si="141"/>
        <v>0</v>
      </c>
      <c r="AG76" s="123">
        <f t="shared" si="141"/>
        <v>0</v>
      </c>
      <c r="AH76" s="123">
        <f t="shared" si="141"/>
        <v>0</v>
      </c>
      <c r="AI76" s="123">
        <f t="shared" si="141"/>
        <v>0</v>
      </c>
      <c r="AJ76" s="123">
        <f t="shared" si="141"/>
        <v>0</v>
      </c>
      <c r="AK76" s="123">
        <f t="shared" si="141"/>
        <v>0</v>
      </c>
      <c r="AL76" s="123">
        <f t="shared" si="141"/>
        <v>0</v>
      </c>
      <c r="AM76" s="123">
        <f t="shared" si="141"/>
        <v>0</v>
      </c>
      <c r="AN76" s="123">
        <f t="shared" si="141"/>
        <v>0</v>
      </c>
      <c r="AO76" s="123">
        <f t="shared" si="141"/>
        <v>0</v>
      </c>
      <c r="AP76" s="123">
        <f t="shared" si="141"/>
        <v>0</v>
      </c>
      <c r="AQ76" s="123">
        <f t="shared" si="141"/>
        <v>0</v>
      </c>
      <c r="AR76" s="310"/>
    </row>
    <row r="77" spans="1:44" ht="46.5" customHeight="1">
      <c r="A77" s="311"/>
      <c r="B77" s="312"/>
      <c r="C77" s="312"/>
      <c r="D77" s="146" t="s">
        <v>2</v>
      </c>
      <c r="E77" s="202">
        <f t="shared" si="139"/>
        <v>2423.1999999999998</v>
      </c>
      <c r="F77" s="202">
        <f t="shared" si="139"/>
        <v>0</v>
      </c>
      <c r="G77" s="127">
        <f t="shared" si="140"/>
        <v>0</v>
      </c>
      <c r="H77" s="123">
        <f t="shared" ref="H77:AQ77" si="142">H81+H85</f>
        <v>0</v>
      </c>
      <c r="I77" s="123">
        <f t="shared" si="142"/>
        <v>0</v>
      </c>
      <c r="J77" s="123">
        <f t="shared" si="142"/>
        <v>0</v>
      </c>
      <c r="K77" s="123">
        <f t="shared" si="142"/>
        <v>0</v>
      </c>
      <c r="L77" s="123">
        <f t="shared" si="142"/>
        <v>0</v>
      </c>
      <c r="M77" s="123">
        <f t="shared" si="142"/>
        <v>0</v>
      </c>
      <c r="N77" s="123">
        <f t="shared" si="142"/>
        <v>0</v>
      </c>
      <c r="O77" s="123">
        <f t="shared" si="142"/>
        <v>0</v>
      </c>
      <c r="P77" s="123">
        <f t="shared" si="142"/>
        <v>0</v>
      </c>
      <c r="Q77" s="123">
        <f t="shared" si="142"/>
        <v>0</v>
      </c>
      <c r="R77" s="123">
        <f t="shared" si="142"/>
        <v>0</v>
      </c>
      <c r="S77" s="123">
        <f t="shared" si="142"/>
        <v>0</v>
      </c>
      <c r="T77" s="123">
        <f t="shared" si="142"/>
        <v>2399.1999999999998</v>
      </c>
      <c r="U77" s="123">
        <f t="shared" si="142"/>
        <v>0</v>
      </c>
      <c r="V77" s="123">
        <f t="shared" si="142"/>
        <v>0</v>
      </c>
      <c r="W77" s="123">
        <f t="shared" si="142"/>
        <v>0</v>
      </c>
      <c r="X77" s="123">
        <f t="shared" si="142"/>
        <v>0</v>
      </c>
      <c r="Y77" s="123">
        <f t="shared" si="142"/>
        <v>0</v>
      </c>
      <c r="Z77" s="123">
        <f t="shared" si="142"/>
        <v>0</v>
      </c>
      <c r="AA77" s="123">
        <f t="shared" si="142"/>
        <v>0</v>
      </c>
      <c r="AB77" s="123">
        <f t="shared" si="142"/>
        <v>0</v>
      </c>
      <c r="AC77" s="123">
        <f t="shared" si="142"/>
        <v>0</v>
      </c>
      <c r="AD77" s="123">
        <f t="shared" si="142"/>
        <v>0</v>
      </c>
      <c r="AE77" s="123">
        <f t="shared" si="142"/>
        <v>0</v>
      </c>
      <c r="AF77" s="123">
        <f t="shared" si="142"/>
        <v>24</v>
      </c>
      <c r="AG77" s="123">
        <f t="shared" si="142"/>
        <v>0</v>
      </c>
      <c r="AH77" s="123">
        <f t="shared" si="142"/>
        <v>0</v>
      </c>
      <c r="AI77" s="123">
        <f t="shared" si="142"/>
        <v>0</v>
      </c>
      <c r="AJ77" s="123">
        <f t="shared" si="142"/>
        <v>0</v>
      </c>
      <c r="AK77" s="123">
        <f t="shared" si="142"/>
        <v>0</v>
      </c>
      <c r="AL77" s="123">
        <f t="shared" si="142"/>
        <v>0</v>
      </c>
      <c r="AM77" s="123">
        <f t="shared" si="142"/>
        <v>0</v>
      </c>
      <c r="AN77" s="123">
        <f t="shared" si="142"/>
        <v>0</v>
      </c>
      <c r="AO77" s="123">
        <f t="shared" si="142"/>
        <v>0</v>
      </c>
      <c r="AP77" s="123">
        <f t="shared" si="142"/>
        <v>0</v>
      </c>
      <c r="AQ77" s="123">
        <f t="shared" si="142"/>
        <v>0</v>
      </c>
      <c r="AR77" s="310"/>
    </row>
    <row r="78" spans="1:44" ht="27.2" customHeight="1">
      <c r="A78" s="311"/>
      <c r="B78" s="312"/>
      <c r="C78" s="312"/>
      <c r="D78" s="147" t="s">
        <v>43</v>
      </c>
      <c r="E78" s="202">
        <f t="shared" si="139"/>
        <v>137.011</v>
      </c>
      <c r="F78" s="202">
        <f t="shared" si="139"/>
        <v>0</v>
      </c>
      <c r="G78" s="127">
        <f t="shared" si="140"/>
        <v>0</v>
      </c>
      <c r="H78" s="123">
        <f t="shared" ref="H78:AQ78" si="143">H82+H86</f>
        <v>0</v>
      </c>
      <c r="I78" s="123">
        <f t="shared" si="143"/>
        <v>0</v>
      </c>
      <c r="J78" s="123">
        <f t="shared" si="143"/>
        <v>0</v>
      </c>
      <c r="K78" s="123">
        <f t="shared" si="143"/>
        <v>0</v>
      </c>
      <c r="L78" s="123">
        <f t="shared" si="143"/>
        <v>0</v>
      </c>
      <c r="M78" s="123">
        <f t="shared" si="143"/>
        <v>0</v>
      </c>
      <c r="N78" s="123">
        <f t="shared" si="143"/>
        <v>0</v>
      </c>
      <c r="O78" s="123">
        <f t="shared" si="143"/>
        <v>0</v>
      </c>
      <c r="P78" s="123">
        <f t="shared" si="143"/>
        <v>0</v>
      </c>
      <c r="Q78" s="123">
        <f t="shared" si="143"/>
        <v>0</v>
      </c>
      <c r="R78" s="123">
        <f t="shared" si="143"/>
        <v>0</v>
      </c>
      <c r="S78" s="123">
        <f t="shared" si="143"/>
        <v>0</v>
      </c>
      <c r="T78" s="123">
        <f t="shared" si="143"/>
        <v>137.011</v>
      </c>
      <c r="U78" s="123">
        <f t="shared" si="143"/>
        <v>0</v>
      </c>
      <c r="V78" s="123">
        <f t="shared" si="143"/>
        <v>0</v>
      </c>
      <c r="W78" s="123">
        <f t="shared" si="143"/>
        <v>0</v>
      </c>
      <c r="X78" s="123">
        <f t="shared" si="143"/>
        <v>0</v>
      </c>
      <c r="Y78" s="123">
        <f t="shared" si="143"/>
        <v>0</v>
      </c>
      <c r="Z78" s="123">
        <f t="shared" si="143"/>
        <v>0</v>
      </c>
      <c r="AA78" s="123">
        <f t="shared" si="143"/>
        <v>0</v>
      </c>
      <c r="AB78" s="123">
        <f t="shared" si="143"/>
        <v>0</v>
      </c>
      <c r="AC78" s="123">
        <f t="shared" si="143"/>
        <v>0</v>
      </c>
      <c r="AD78" s="123">
        <f t="shared" si="143"/>
        <v>0</v>
      </c>
      <c r="AE78" s="123">
        <f t="shared" si="143"/>
        <v>0</v>
      </c>
      <c r="AF78" s="123">
        <f t="shared" si="143"/>
        <v>0</v>
      </c>
      <c r="AG78" s="123">
        <f t="shared" si="143"/>
        <v>0</v>
      </c>
      <c r="AH78" s="123">
        <f t="shared" si="143"/>
        <v>0</v>
      </c>
      <c r="AI78" s="123">
        <f t="shared" si="143"/>
        <v>0</v>
      </c>
      <c r="AJ78" s="123">
        <f t="shared" si="143"/>
        <v>0</v>
      </c>
      <c r="AK78" s="123">
        <f t="shared" si="143"/>
        <v>0</v>
      </c>
      <c r="AL78" s="123">
        <f t="shared" si="143"/>
        <v>0</v>
      </c>
      <c r="AM78" s="123">
        <f t="shared" si="143"/>
        <v>0</v>
      </c>
      <c r="AN78" s="123">
        <f t="shared" si="143"/>
        <v>0</v>
      </c>
      <c r="AO78" s="123">
        <f t="shared" si="143"/>
        <v>0</v>
      </c>
      <c r="AP78" s="123">
        <f t="shared" si="143"/>
        <v>0</v>
      </c>
      <c r="AQ78" s="123">
        <f t="shared" si="143"/>
        <v>0</v>
      </c>
      <c r="AR78" s="310"/>
    </row>
    <row r="79" spans="1:44" ht="18.75" customHeight="1">
      <c r="A79" s="311" t="s">
        <v>334</v>
      </c>
      <c r="B79" s="312" t="s">
        <v>330</v>
      </c>
      <c r="C79" s="312" t="s">
        <v>328</v>
      </c>
      <c r="D79" s="132" t="s">
        <v>41</v>
      </c>
      <c r="E79" s="201">
        <f>SUM(E80:E82)</f>
        <v>24</v>
      </c>
      <c r="F79" s="201">
        <f>SUM(F80:F82)</f>
        <v>0</v>
      </c>
      <c r="G79" s="127">
        <f>F79/E79*100</f>
        <v>0</v>
      </c>
      <c r="H79" s="127">
        <f>SUM(H80:H82)</f>
        <v>0</v>
      </c>
      <c r="I79" s="127">
        <f t="shared" ref="I79:AQ79" si="144">SUM(I80:I82)</f>
        <v>0</v>
      </c>
      <c r="J79" s="127">
        <f t="shared" si="144"/>
        <v>0</v>
      </c>
      <c r="K79" s="127">
        <f t="shared" si="144"/>
        <v>0</v>
      </c>
      <c r="L79" s="127">
        <f t="shared" si="144"/>
        <v>0</v>
      </c>
      <c r="M79" s="127">
        <f t="shared" si="144"/>
        <v>0</v>
      </c>
      <c r="N79" s="127">
        <f t="shared" si="144"/>
        <v>0</v>
      </c>
      <c r="O79" s="127">
        <f t="shared" si="144"/>
        <v>0</v>
      </c>
      <c r="P79" s="127">
        <f t="shared" si="144"/>
        <v>0</v>
      </c>
      <c r="Q79" s="127">
        <f t="shared" si="144"/>
        <v>0</v>
      </c>
      <c r="R79" s="127">
        <f t="shared" si="144"/>
        <v>0</v>
      </c>
      <c r="S79" s="127">
        <f t="shared" si="144"/>
        <v>0</v>
      </c>
      <c r="T79" s="127">
        <f t="shared" si="144"/>
        <v>0</v>
      </c>
      <c r="U79" s="127">
        <f t="shared" si="144"/>
        <v>0</v>
      </c>
      <c r="V79" s="127">
        <f t="shared" si="144"/>
        <v>0</v>
      </c>
      <c r="W79" s="127">
        <f t="shared" si="144"/>
        <v>0</v>
      </c>
      <c r="X79" s="127">
        <f t="shared" si="144"/>
        <v>0</v>
      </c>
      <c r="Y79" s="127">
        <f t="shared" si="144"/>
        <v>0</v>
      </c>
      <c r="Z79" s="127">
        <f t="shared" si="144"/>
        <v>0</v>
      </c>
      <c r="AA79" s="127">
        <f t="shared" si="144"/>
        <v>0</v>
      </c>
      <c r="AB79" s="127">
        <f t="shared" si="144"/>
        <v>0</v>
      </c>
      <c r="AC79" s="127">
        <f t="shared" si="144"/>
        <v>0</v>
      </c>
      <c r="AD79" s="127">
        <f t="shared" si="144"/>
        <v>0</v>
      </c>
      <c r="AE79" s="127">
        <f t="shared" si="144"/>
        <v>0</v>
      </c>
      <c r="AF79" s="127">
        <f t="shared" ref="AF79" si="145">SUM(AF80:AF82)</f>
        <v>24</v>
      </c>
      <c r="AG79" s="127">
        <f t="shared" si="144"/>
        <v>0</v>
      </c>
      <c r="AH79" s="127">
        <f t="shared" si="144"/>
        <v>0</v>
      </c>
      <c r="AI79" s="127">
        <f t="shared" si="144"/>
        <v>0</v>
      </c>
      <c r="AJ79" s="127">
        <f t="shared" si="144"/>
        <v>0</v>
      </c>
      <c r="AK79" s="127">
        <f t="shared" si="144"/>
        <v>0</v>
      </c>
      <c r="AL79" s="127">
        <f t="shared" si="144"/>
        <v>0</v>
      </c>
      <c r="AM79" s="127">
        <f t="shared" si="144"/>
        <v>0</v>
      </c>
      <c r="AN79" s="127">
        <f t="shared" si="144"/>
        <v>0</v>
      </c>
      <c r="AO79" s="127">
        <f t="shared" si="144"/>
        <v>0</v>
      </c>
      <c r="AP79" s="127">
        <f t="shared" si="144"/>
        <v>0</v>
      </c>
      <c r="AQ79" s="127">
        <f t="shared" si="144"/>
        <v>0</v>
      </c>
      <c r="AR79" s="309"/>
    </row>
    <row r="80" spans="1:44" ht="31.5">
      <c r="A80" s="311"/>
      <c r="B80" s="312"/>
      <c r="C80" s="312"/>
      <c r="D80" s="146" t="s">
        <v>37</v>
      </c>
      <c r="E80" s="202">
        <f t="shared" ref="E80:F82" si="146">H80+K80+N80+Q80+T80+W80+Z80+AC80+AF80+AI80+AL80+AO80</f>
        <v>0</v>
      </c>
      <c r="F80" s="202">
        <f t="shared" si="146"/>
        <v>0</v>
      </c>
      <c r="G80" s="127" t="e">
        <f t="shared" ref="G80:G82" si="147">F80/E80*100</f>
        <v>#DIV/0!</v>
      </c>
      <c r="H80" s="123"/>
      <c r="I80" s="123"/>
      <c r="J80" s="131"/>
      <c r="K80" s="123"/>
      <c r="L80" s="123"/>
      <c r="M80" s="131"/>
      <c r="N80" s="123"/>
      <c r="O80" s="123"/>
      <c r="P80" s="131"/>
      <c r="Q80" s="123"/>
      <c r="R80" s="123"/>
      <c r="S80" s="131"/>
      <c r="T80" s="123"/>
      <c r="U80" s="123"/>
      <c r="V80" s="131"/>
      <c r="W80" s="123"/>
      <c r="X80" s="123"/>
      <c r="Y80" s="131"/>
      <c r="Z80" s="123"/>
      <c r="AA80" s="123"/>
      <c r="AB80" s="131"/>
      <c r="AC80" s="123"/>
      <c r="AD80" s="123"/>
      <c r="AE80" s="131"/>
      <c r="AF80" s="123"/>
      <c r="AG80" s="123"/>
      <c r="AH80" s="131"/>
      <c r="AI80" s="123"/>
      <c r="AJ80" s="123"/>
      <c r="AK80" s="123"/>
      <c r="AL80" s="123"/>
      <c r="AM80" s="123"/>
      <c r="AN80" s="131"/>
      <c r="AO80" s="123"/>
      <c r="AP80" s="123"/>
      <c r="AQ80" s="131"/>
      <c r="AR80" s="310"/>
    </row>
    <row r="81" spans="1:44" ht="46.5" customHeight="1">
      <c r="A81" s="311"/>
      <c r="B81" s="312"/>
      <c r="C81" s="312"/>
      <c r="D81" s="146" t="s">
        <v>2</v>
      </c>
      <c r="E81" s="202">
        <f t="shared" si="146"/>
        <v>24</v>
      </c>
      <c r="F81" s="202">
        <f t="shared" si="146"/>
        <v>0</v>
      </c>
      <c r="G81" s="127">
        <f t="shared" si="147"/>
        <v>0</v>
      </c>
      <c r="H81" s="123"/>
      <c r="I81" s="123"/>
      <c r="J81" s="131"/>
      <c r="K81" s="123"/>
      <c r="L81" s="123"/>
      <c r="M81" s="131"/>
      <c r="N81" s="123"/>
      <c r="O81" s="123"/>
      <c r="P81" s="131"/>
      <c r="Q81" s="123"/>
      <c r="R81" s="123"/>
      <c r="S81" s="131"/>
      <c r="T81" s="123"/>
      <c r="U81" s="123"/>
      <c r="V81" s="131"/>
      <c r="W81" s="123"/>
      <c r="X81" s="123"/>
      <c r="Y81" s="131"/>
      <c r="Z81" s="123"/>
      <c r="AA81" s="123"/>
      <c r="AB81" s="131"/>
      <c r="AC81" s="123"/>
      <c r="AD81" s="123"/>
      <c r="AE81" s="131"/>
      <c r="AF81" s="123">
        <v>24</v>
      </c>
      <c r="AG81" s="123"/>
      <c r="AH81" s="131"/>
      <c r="AI81" s="123"/>
      <c r="AJ81" s="123"/>
      <c r="AK81" s="131"/>
      <c r="AL81" s="123">
        <v>0</v>
      </c>
      <c r="AM81" s="123"/>
      <c r="AN81" s="131"/>
      <c r="AO81" s="123"/>
      <c r="AP81" s="123"/>
      <c r="AQ81" s="131"/>
      <c r="AR81" s="310"/>
    </row>
    <row r="82" spans="1:44" ht="27.2" customHeight="1">
      <c r="A82" s="311"/>
      <c r="B82" s="312"/>
      <c r="C82" s="312"/>
      <c r="D82" s="147" t="s">
        <v>43</v>
      </c>
      <c r="E82" s="202">
        <f t="shared" si="146"/>
        <v>0</v>
      </c>
      <c r="F82" s="202">
        <f t="shared" si="146"/>
        <v>0</v>
      </c>
      <c r="G82" s="127" t="e">
        <f t="shared" si="147"/>
        <v>#DIV/0!</v>
      </c>
      <c r="H82" s="123"/>
      <c r="I82" s="123"/>
      <c r="J82" s="131"/>
      <c r="K82" s="123"/>
      <c r="L82" s="123"/>
      <c r="M82" s="131"/>
      <c r="N82" s="123"/>
      <c r="O82" s="123"/>
      <c r="P82" s="131"/>
      <c r="Q82" s="123"/>
      <c r="R82" s="123"/>
      <c r="S82" s="131"/>
      <c r="T82" s="123"/>
      <c r="U82" s="123"/>
      <c r="V82" s="131"/>
      <c r="W82" s="123"/>
      <c r="X82" s="123"/>
      <c r="Y82" s="131"/>
      <c r="Z82" s="123"/>
      <c r="AA82" s="123"/>
      <c r="AB82" s="131"/>
      <c r="AC82" s="123"/>
      <c r="AD82" s="123"/>
      <c r="AE82" s="131"/>
      <c r="AF82" s="123"/>
      <c r="AG82" s="123"/>
      <c r="AH82" s="131"/>
      <c r="AI82" s="123"/>
      <c r="AJ82" s="123"/>
      <c r="AK82" s="131"/>
      <c r="AL82" s="123"/>
      <c r="AM82" s="123"/>
      <c r="AN82" s="131"/>
      <c r="AO82" s="123"/>
      <c r="AP82" s="123"/>
      <c r="AQ82" s="131"/>
      <c r="AR82" s="310"/>
    </row>
    <row r="83" spans="1:44" s="136" customFormat="1" ht="22.15" customHeight="1">
      <c r="A83" s="311" t="s">
        <v>335</v>
      </c>
      <c r="B83" s="312" t="s">
        <v>331</v>
      </c>
      <c r="C83" s="308" t="s">
        <v>328</v>
      </c>
      <c r="D83" s="132" t="s">
        <v>41</v>
      </c>
      <c r="E83" s="201">
        <f>SUM(E84:E86)</f>
        <v>2740.2109999999998</v>
      </c>
      <c r="F83" s="201">
        <f>SUM(F84:F86)</f>
        <v>0</v>
      </c>
      <c r="G83" s="127">
        <f>F83/E83*100</f>
        <v>0</v>
      </c>
      <c r="H83" s="127">
        <f>SUM(H84:H86)</f>
        <v>0</v>
      </c>
      <c r="I83" s="127">
        <f t="shared" ref="I83:AQ83" si="148">SUM(I84:I86)</f>
        <v>0</v>
      </c>
      <c r="J83" s="127">
        <f t="shared" si="148"/>
        <v>0</v>
      </c>
      <c r="K83" s="127">
        <f t="shared" si="148"/>
        <v>0</v>
      </c>
      <c r="L83" s="127">
        <f t="shared" si="148"/>
        <v>0</v>
      </c>
      <c r="M83" s="127">
        <f t="shared" si="148"/>
        <v>0</v>
      </c>
      <c r="N83" s="127">
        <f t="shared" si="148"/>
        <v>0</v>
      </c>
      <c r="O83" s="127">
        <f t="shared" si="148"/>
        <v>0</v>
      </c>
      <c r="P83" s="127">
        <f t="shared" si="148"/>
        <v>0</v>
      </c>
      <c r="Q83" s="127">
        <f t="shared" si="148"/>
        <v>0</v>
      </c>
      <c r="R83" s="127">
        <f t="shared" si="148"/>
        <v>0</v>
      </c>
      <c r="S83" s="127">
        <f t="shared" si="148"/>
        <v>0</v>
      </c>
      <c r="T83" s="127">
        <f>T84+T85+T86</f>
        <v>2740.2109999999998</v>
      </c>
      <c r="U83" s="127">
        <f t="shared" si="148"/>
        <v>0</v>
      </c>
      <c r="V83" s="127">
        <f t="shared" si="148"/>
        <v>0</v>
      </c>
      <c r="W83" s="127">
        <f t="shared" si="148"/>
        <v>0</v>
      </c>
      <c r="X83" s="127">
        <f t="shared" si="148"/>
        <v>0</v>
      </c>
      <c r="Y83" s="127">
        <f t="shared" si="148"/>
        <v>0</v>
      </c>
      <c r="Z83" s="127">
        <f t="shared" si="148"/>
        <v>0</v>
      </c>
      <c r="AA83" s="127">
        <f t="shared" si="148"/>
        <v>0</v>
      </c>
      <c r="AB83" s="127">
        <f t="shared" si="148"/>
        <v>0</v>
      </c>
      <c r="AC83" s="127">
        <f t="shared" si="148"/>
        <v>0</v>
      </c>
      <c r="AD83" s="127">
        <f t="shared" si="148"/>
        <v>0</v>
      </c>
      <c r="AE83" s="127">
        <f t="shared" si="148"/>
        <v>0</v>
      </c>
      <c r="AF83" s="127">
        <f t="shared" si="148"/>
        <v>0</v>
      </c>
      <c r="AG83" s="127">
        <f t="shared" si="148"/>
        <v>0</v>
      </c>
      <c r="AH83" s="127">
        <f t="shared" si="148"/>
        <v>0</v>
      </c>
      <c r="AI83" s="127">
        <f t="shared" si="148"/>
        <v>0</v>
      </c>
      <c r="AJ83" s="127">
        <f t="shared" si="148"/>
        <v>0</v>
      </c>
      <c r="AK83" s="127">
        <f t="shared" si="148"/>
        <v>0</v>
      </c>
      <c r="AL83" s="127"/>
      <c r="AM83" s="127">
        <f t="shared" si="148"/>
        <v>0</v>
      </c>
      <c r="AN83" s="127">
        <f t="shared" si="148"/>
        <v>0</v>
      </c>
      <c r="AO83" s="127">
        <f t="shared" si="148"/>
        <v>0</v>
      </c>
      <c r="AP83" s="127">
        <f t="shared" si="148"/>
        <v>0</v>
      </c>
      <c r="AQ83" s="127">
        <f t="shared" si="148"/>
        <v>0</v>
      </c>
      <c r="AR83" s="309"/>
    </row>
    <row r="84" spans="1:44" ht="31.5">
      <c r="A84" s="311"/>
      <c r="B84" s="312"/>
      <c r="C84" s="308"/>
      <c r="D84" s="146" t="s">
        <v>37</v>
      </c>
      <c r="E84" s="202">
        <f t="shared" ref="E84:F86" si="149">H84+K84+N84+Q84+T84+W84+Z84+AC84+AF84+AI84+AL84+AO84</f>
        <v>204</v>
      </c>
      <c r="F84" s="202">
        <f t="shared" si="149"/>
        <v>0</v>
      </c>
      <c r="G84" s="127">
        <f t="shared" ref="G84:G86" si="150">F84/E84*100</f>
        <v>0</v>
      </c>
      <c r="H84" s="123"/>
      <c r="I84" s="123"/>
      <c r="J84" s="131"/>
      <c r="K84" s="123"/>
      <c r="L84" s="123"/>
      <c r="M84" s="131"/>
      <c r="N84" s="123"/>
      <c r="O84" s="123"/>
      <c r="P84" s="131"/>
      <c r="Q84" s="123"/>
      <c r="R84" s="123"/>
      <c r="S84" s="131"/>
      <c r="T84" s="224">
        <v>204</v>
      </c>
      <c r="U84" s="123"/>
      <c r="V84" s="131"/>
      <c r="W84" s="123"/>
      <c r="X84" s="123"/>
      <c r="Y84" s="131"/>
      <c r="Z84" s="123"/>
      <c r="AA84" s="123"/>
      <c r="AB84" s="131"/>
      <c r="AC84" s="123"/>
      <c r="AD84" s="123"/>
      <c r="AE84" s="131"/>
      <c r="AF84" s="123"/>
      <c r="AG84" s="123"/>
      <c r="AH84" s="131"/>
      <c r="AI84" s="123"/>
      <c r="AJ84" s="123"/>
      <c r="AK84" s="123"/>
      <c r="AL84" s="123"/>
      <c r="AM84" s="123"/>
      <c r="AN84" s="131"/>
      <c r="AO84" s="123"/>
      <c r="AP84" s="123"/>
      <c r="AQ84" s="131"/>
      <c r="AR84" s="310"/>
    </row>
    <row r="85" spans="1:44" ht="31.15" customHeight="1">
      <c r="A85" s="311"/>
      <c r="B85" s="312"/>
      <c r="C85" s="308"/>
      <c r="D85" s="146" t="s">
        <v>2</v>
      </c>
      <c r="E85" s="202">
        <f t="shared" si="149"/>
        <v>2399.1999999999998</v>
      </c>
      <c r="F85" s="202">
        <f t="shared" si="149"/>
        <v>0</v>
      </c>
      <c r="G85" s="127">
        <f t="shared" si="150"/>
        <v>0</v>
      </c>
      <c r="H85" s="123"/>
      <c r="I85" s="123"/>
      <c r="J85" s="131"/>
      <c r="K85" s="123"/>
      <c r="L85" s="123"/>
      <c r="M85" s="131"/>
      <c r="N85" s="123"/>
      <c r="O85" s="123"/>
      <c r="P85" s="131"/>
      <c r="Q85" s="123"/>
      <c r="R85" s="123"/>
      <c r="S85" s="131"/>
      <c r="T85" s="225">
        <v>2399.1999999999998</v>
      </c>
      <c r="U85" s="123"/>
      <c r="V85" s="131"/>
      <c r="W85" s="123"/>
      <c r="X85" s="123"/>
      <c r="Y85" s="131"/>
      <c r="Z85" s="123"/>
      <c r="AA85" s="123"/>
      <c r="AB85" s="131"/>
      <c r="AC85" s="123"/>
      <c r="AD85" s="123"/>
      <c r="AE85" s="131"/>
      <c r="AF85" s="123"/>
      <c r="AG85" s="123"/>
      <c r="AH85" s="131"/>
      <c r="AI85" s="123"/>
      <c r="AJ85" s="123"/>
      <c r="AK85" s="131"/>
      <c r="AL85" s="123"/>
      <c r="AM85" s="123"/>
      <c r="AN85" s="131"/>
      <c r="AO85" s="123"/>
      <c r="AP85" s="123"/>
      <c r="AQ85" s="131"/>
      <c r="AR85" s="310"/>
    </row>
    <row r="86" spans="1:44" ht="28.5" customHeight="1">
      <c r="A86" s="311"/>
      <c r="B86" s="312"/>
      <c r="C86" s="308"/>
      <c r="D86" s="147" t="s">
        <v>43</v>
      </c>
      <c r="E86" s="202">
        <f t="shared" si="149"/>
        <v>137.011</v>
      </c>
      <c r="F86" s="202">
        <f t="shared" si="149"/>
        <v>0</v>
      </c>
      <c r="G86" s="127">
        <f t="shared" si="150"/>
        <v>0</v>
      </c>
      <c r="H86" s="123"/>
      <c r="I86" s="123"/>
      <c r="J86" s="131"/>
      <c r="K86" s="123"/>
      <c r="L86" s="123"/>
      <c r="M86" s="131"/>
      <c r="N86" s="123"/>
      <c r="O86" s="123"/>
      <c r="P86" s="131"/>
      <c r="Q86" s="123"/>
      <c r="R86" s="123"/>
      <c r="S86" s="131"/>
      <c r="T86" s="225">
        <v>137.011</v>
      </c>
      <c r="U86" s="123"/>
      <c r="V86" s="131"/>
      <c r="W86" s="123"/>
      <c r="X86" s="123"/>
      <c r="Y86" s="131"/>
      <c r="Z86" s="123"/>
      <c r="AA86" s="123"/>
      <c r="AB86" s="131"/>
      <c r="AC86" s="123"/>
      <c r="AD86" s="123"/>
      <c r="AE86" s="131"/>
      <c r="AF86" s="123"/>
      <c r="AG86" s="123"/>
      <c r="AH86" s="131"/>
      <c r="AI86" s="123"/>
      <c r="AJ86" s="123"/>
      <c r="AK86" s="131"/>
      <c r="AL86" s="123"/>
      <c r="AM86" s="123"/>
      <c r="AN86" s="131"/>
      <c r="AO86" s="123"/>
      <c r="AP86" s="123"/>
      <c r="AQ86" s="131"/>
      <c r="AR86" s="310"/>
    </row>
    <row r="87" spans="1:44" s="136" customFormat="1" ht="22.15" customHeight="1">
      <c r="A87" s="311" t="s">
        <v>336</v>
      </c>
      <c r="B87" s="312" t="s">
        <v>332</v>
      </c>
      <c r="C87" s="308" t="s">
        <v>328</v>
      </c>
      <c r="D87" s="132" t="s">
        <v>41</v>
      </c>
      <c r="E87" s="201">
        <f>SUM(E88:E90)</f>
        <v>0</v>
      </c>
      <c r="F87" s="201">
        <f>SUM(F88:F90)</f>
        <v>0</v>
      </c>
      <c r="G87" s="127" t="e">
        <f>F87/E87*100</f>
        <v>#DIV/0!</v>
      </c>
      <c r="H87" s="127">
        <f>SUM(H88:H90)</f>
        <v>0</v>
      </c>
      <c r="I87" s="127">
        <f t="shared" ref="I87:AQ87" si="151">SUM(I88:I90)</f>
        <v>0</v>
      </c>
      <c r="J87" s="127">
        <f t="shared" si="151"/>
        <v>0</v>
      </c>
      <c r="K87" s="127">
        <f t="shared" si="151"/>
        <v>0</v>
      </c>
      <c r="L87" s="127">
        <f t="shared" si="151"/>
        <v>0</v>
      </c>
      <c r="M87" s="127">
        <f t="shared" si="151"/>
        <v>0</v>
      </c>
      <c r="N87" s="127">
        <f t="shared" si="151"/>
        <v>0</v>
      </c>
      <c r="O87" s="127">
        <f t="shared" si="151"/>
        <v>0</v>
      </c>
      <c r="P87" s="127">
        <f t="shared" si="151"/>
        <v>0</v>
      </c>
      <c r="Q87" s="127">
        <f t="shared" si="151"/>
        <v>0</v>
      </c>
      <c r="R87" s="127">
        <f t="shared" si="151"/>
        <v>0</v>
      </c>
      <c r="S87" s="127">
        <f t="shared" si="151"/>
        <v>0</v>
      </c>
      <c r="T87" s="127">
        <f t="shared" si="151"/>
        <v>0</v>
      </c>
      <c r="U87" s="127">
        <f t="shared" si="151"/>
        <v>0</v>
      </c>
      <c r="V87" s="127">
        <f t="shared" si="151"/>
        <v>0</v>
      </c>
      <c r="W87" s="127">
        <f t="shared" si="151"/>
        <v>0</v>
      </c>
      <c r="X87" s="127">
        <f t="shared" si="151"/>
        <v>0</v>
      </c>
      <c r="Y87" s="127">
        <f t="shared" si="151"/>
        <v>0</v>
      </c>
      <c r="Z87" s="127">
        <f t="shared" si="151"/>
        <v>0</v>
      </c>
      <c r="AA87" s="127">
        <f t="shared" si="151"/>
        <v>0</v>
      </c>
      <c r="AB87" s="127">
        <f t="shared" si="151"/>
        <v>0</v>
      </c>
      <c r="AC87" s="127">
        <f t="shared" si="151"/>
        <v>0</v>
      </c>
      <c r="AD87" s="127">
        <f t="shared" si="151"/>
        <v>0</v>
      </c>
      <c r="AE87" s="127">
        <f t="shared" si="151"/>
        <v>0</v>
      </c>
      <c r="AF87" s="127">
        <f t="shared" si="151"/>
        <v>0</v>
      </c>
      <c r="AG87" s="127">
        <f t="shared" si="151"/>
        <v>0</v>
      </c>
      <c r="AH87" s="127">
        <f t="shared" si="151"/>
        <v>0</v>
      </c>
      <c r="AI87" s="127">
        <f t="shared" si="151"/>
        <v>0</v>
      </c>
      <c r="AJ87" s="127">
        <f t="shared" si="151"/>
        <v>0</v>
      </c>
      <c r="AK87" s="127">
        <f t="shared" si="151"/>
        <v>0</v>
      </c>
      <c r="AL87" s="127">
        <f t="shared" si="151"/>
        <v>0</v>
      </c>
      <c r="AM87" s="127">
        <f t="shared" si="151"/>
        <v>0</v>
      </c>
      <c r="AN87" s="127">
        <f t="shared" si="151"/>
        <v>0</v>
      </c>
      <c r="AO87" s="127">
        <f t="shared" si="151"/>
        <v>0</v>
      </c>
      <c r="AP87" s="127">
        <f t="shared" si="151"/>
        <v>0</v>
      </c>
      <c r="AQ87" s="127">
        <f t="shared" si="151"/>
        <v>0</v>
      </c>
      <c r="AR87" s="309"/>
    </row>
    <row r="88" spans="1:44" ht="31.5">
      <c r="A88" s="311"/>
      <c r="B88" s="312"/>
      <c r="C88" s="308"/>
      <c r="D88" s="146" t="s">
        <v>37</v>
      </c>
      <c r="E88" s="202">
        <f t="shared" ref="E88:F90" si="152">H88+K88+N88+Q88+T88+W88+Z88+AC88+AF88+AI88+AL88+AO88</f>
        <v>0</v>
      </c>
      <c r="F88" s="202">
        <f t="shared" si="152"/>
        <v>0</v>
      </c>
      <c r="G88" s="127" t="e">
        <f t="shared" ref="G88:G90" si="153">F88/E88*100</f>
        <v>#DIV/0!</v>
      </c>
      <c r="H88" s="123"/>
      <c r="I88" s="123"/>
      <c r="J88" s="131"/>
      <c r="K88" s="123"/>
      <c r="L88" s="123"/>
      <c r="M88" s="131"/>
      <c r="N88" s="123"/>
      <c r="O88" s="123"/>
      <c r="P88" s="131"/>
      <c r="Q88" s="123"/>
      <c r="R88" s="123"/>
      <c r="S88" s="131"/>
      <c r="T88" s="123"/>
      <c r="U88" s="123"/>
      <c r="V88" s="131"/>
      <c r="W88" s="123"/>
      <c r="X88" s="123"/>
      <c r="Y88" s="131"/>
      <c r="Z88" s="123"/>
      <c r="AA88" s="123"/>
      <c r="AB88" s="131"/>
      <c r="AC88" s="123"/>
      <c r="AD88" s="123"/>
      <c r="AE88" s="131"/>
      <c r="AF88" s="123"/>
      <c r="AG88" s="123"/>
      <c r="AH88" s="131"/>
      <c r="AI88" s="123"/>
      <c r="AJ88" s="123"/>
      <c r="AK88" s="123"/>
      <c r="AL88" s="123"/>
      <c r="AM88" s="123"/>
      <c r="AN88" s="131"/>
      <c r="AO88" s="123"/>
      <c r="AP88" s="123"/>
      <c r="AQ88" s="131"/>
      <c r="AR88" s="310"/>
    </row>
    <row r="89" spans="1:44" ht="31.15" customHeight="1">
      <c r="A89" s="311"/>
      <c r="B89" s="312"/>
      <c r="C89" s="308"/>
      <c r="D89" s="146" t="s">
        <v>2</v>
      </c>
      <c r="E89" s="202">
        <f t="shared" si="152"/>
        <v>0</v>
      </c>
      <c r="F89" s="202">
        <f t="shared" si="152"/>
        <v>0</v>
      </c>
      <c r="G89" s="127" t="e">
        <f t="shared" si="153"/>
        <v>#DIV/0!</v>
      </c>
      <c r="H89" s="123"/>
      <c r="I89" s="123"/>
      <c r="J89" s="131"/>
      <c r="K89" s="123"/>
      <c r="L89" s="123"/>
      <c r="M89" s="131"/>
      <c r="N89" s="123"/>
      <c r="O89" s="123"/>
      <c r="P89" s="131"/>
      <c r="Q89" s="123"/>
      <c r="R89" s="123"/>
      <c r="S89" s="131"/>
      <c r="T89" s="123"/>
      <c r="U89" s="123"/>
      <c r="V89" s="131"/>
      <c r="W89" s="123"/>
      <c r="X89" s="123"/>
      <c r="Y89" s="131"/>
      <c r="Z89" s="123"/>
      <c r="AA89" s="123"/>
      <c r="AB89" s="131"/>
      <c r="AC89" s="123"/>
      <c r="AD89" s="123"/>
      <c r="AE89" s="131"/>
      <c r="AF89" s="123"/>
      <c r="AG89" s="123"/>
      <c r="AH89" s="131"/>
      <c r="AI89" s="123"/>
      <c r="AJ89" s="123"/>
      <c r="AK89" s="131"/>
      <c r="AL89" s="123"/>
      <c r="AM89" s="123"/>
      <c r="AN89" s="131"/>
      <c r="AO89" s="123"/>
      <c r="AP89" s="123"/>
      <c r="AQ89" s="131"/>
      <c r="AR89" s="310"/>
    </row>
    <row r="90" spans="1:44" ht="28.5" customHeight="1">
      <c r="A90" s="311"/>
      <c r="B90" s="312"/>
      <c r="C90" s="308"/>
      <c r="D90" s="147" t="s">
        <v>43</v>
      </c>
      <c r="E90" s="202">
        <f t="shared" si="152"/>
        <v>0</v>
      </c>
      <c r="F90" s="202">
        <f t="shared" si="152"/>
        <v>0</v>
      </c>
      <c r="G90" s="127" t="e">
        <f t="shared" si="153"/>
        <v>#DIV/0!</v>
      </c>
      <c r="H90" s="123"/>
      <c r="I90" s="123"/>
      <c r="J90" s="131"/>
      <c r="K90" s="123"/>
      <c r="L90" s="123"/>
      <c r="M90" s="131"/>
      <c r="N90" s="123"/>
      <c r="O90" s="123"/>
      <c r="P90" s="131"/>
      <c r="Q90" s="123"/>
      <c r="R90" s="123"/>
      <c r="S90" s="131"/>
      <c r="T90" s="123"/>
      <c r="U90" s="123"/>
      <c r="V90" s="131"/>
      <c r="W90" s="123"/>
      <c r="X90" s="123"/>
      <c r="Y90" s="131"/>
      <c r="Z90" s="123"/>
      <c r="AA90" s="123"/>
      <c r="AB90" s="131"/>
      <c r="AC90" s="123"/>
      <c r="AD90" s="123"/>
      <c r="AE90" s="131"/>
      <c r="AF90" s="123"/>
      <c r="AG90" s="123"/>
      <c r="AH90" s="131"/>
      <c r="AI90" s="123"/>
      <c r="AJ90" s="123"/>
      <c r="AK90" s="131"/>
      <c r="AL90" s="123"/>
      <c r="AM90" s="123"/>
      <c r="AN90" s="131"/>
      <c r="AO90" s="123"/>
      <c r="AP90" s="123"/>
      <c r="AQ90" s="131"/>
      <c r="AR90" s="310"/>
    </row>
    <row r="91" spans="1:44" ht="20.25" customHeight="1">
      <c r="A91" s="313"/>
      <c r="B91" s="314" t="s">
        <v>327</v>
      </c>
      <c r="C91" s="315"/>
      <c r="D91" s="132" t="s">
        <v>41</v>
      </c>
      <c r="E91" s="201">
        <f>SUM(E92:E94)</f>
        <v>2764.2109999999998</v>
      </c>
      <c r="F91" s="201">
        <f>SUM(F92:F94)</f>
        <v>0</v>
      </c>
      <c r="G91" s="130" t="e">
        <v>#DIV/0!</v>
      </c>
      <c r="H91" s="127">
        <f>SUM(H92:H94)</f>
        <v>0</v>
      </c>
      <c r="I91" s="127">
        <f t="shared" ref="I91" si="154">SUM(I92:I94)</f>
        <v>0</v>
      </c>
      <c r="J91" s="127">
        <f t="shared" ref="J91" si="155">SUM(J92:J94)</f>
        <v>0</v>
      </c>
      <c r="K91" s="127">
        <f t="shared" ref="K91" si="156">SUM(K92:K94)</f>
        <v>0</v>
      </c>
      <c r="L91" s="127">
        <f t="shared" ref="L91" si="157">SUM(L92:L94)</f>
        <v>0</v>
      </c>
      <c r="M91" s="127">
        <f t="shared" ref="M91" si="158">SUM(M92:M94)</f>
        <v>0</v>
      </c>
      <c r="N91" s="127">
        <f t="shared" ref="N91" si="159">SUM(N92:N94)</f>
        <v>0</v>
      </c>
      <c r="O91" s="127">
        <f t="shared" ref="O91" si="160">SUM(O92:O94)</f>
        <v>0</v>
      </c>
      <c r="P91" s="127">
        <f t="shared" ref="P91" si="161">SUM(P92:P94)</f>
        <v>0</v>
      </c>
      <c r="Q91" s="127">
        <f t="shared" ref="Q91" si="162">SUM(Q92:Q94)</f>
        <v>0</v>
      </c>
      <c r="R91" s="127">
        <f t="shared" ref="R91" si="163">SUM(R92:R94)</f>
        <v>0</v>
      </c>
      <c r="S91" s="127">
        <f t="shared" ref="S91" si="164">SUM(S92:S94)</f>
        <v>0</v>
      </c>
      <c r="T91" s="127">
        <f t="shared" ref="T91" si="165">SUM(T92:T94)</f>
        <v>2740.2109999999998</v>
      </c>
      <c r="U91" s="127">
        <f t="shared" ref="U91" si="166">SUM(U92:U94)</f>
        <v>0</v>
      </c>
      <c r="V91" s="127">
        <f t="shared" ref="V91" si="167">SUM(V92:V94)</f>
        <v>0</v>
      </c>
      <c r="W91" s="127">
        <f t="shared" ref="W91" si="168">SUM(W92:W94)</f>
        <v>0</v>
      </c>
      <c r="X91" s="127">
        <f t="shared" ref="X91" si="169">SUM(X92:X94)</f>
        <v>0</v>
      </c>
      <c r="Y91" s="127">
        <f t="shared" ref="Y91" si="170">SUM(Y92:Y94)</f>
        <v>0</v>
      </c>
      <c r="Z91" s="127">
        <f t="shared" ref="Z91" si="171">SUM(Z92:Z94)</f>
        <v>0</v>
      </c>
      <c r="AA91" s="127">
        <f t="shared" ref="AA91" si="172">SUM(AA92:AA94)</f>
        <v>0</v>
      </c>
      <c r="AB91" s="127">
        <f t="shared" ref="AB91" si="173">SUM(AB92:AB94)</f>
        <v>0</v>
      </c>
      <c r="AC91" s="127">
        <f t="shared" ref="AC91" si="174">SUM(AC92:AC94)</f>
        <v>0</v>
      </c>
      <c r="AD91" s="127">
        <f t="shared" ref="AD91" si="175">SUM(AD92:AD94)</f>
        <v>0</v>
      </c>
      <c r="AE91" s="127">
        <f t="shared" ref="AE91" si="176">SUM(AE92:AE94)</f>
        <v>0</v>
      </c>
      <c r="AF91" s="127">
        <f t="shared" ref="AF91" si="177">SUM(AF92:AF94)</f>
        <v>24</v>
      </c>
      <c r="AG91" s="127">
        <f t="shared" ref="AG91" si="178">SUM(AG92:AG94)</f>
        <v>0</v>
      </c>
      <c r="AH91" s="127">
        <f t="shared" ref="AH91" si="179">SUM(AH92:AH94)</f>
        <v>0</v>
      </c>
      <c r="AI91" s="127">
        <f t="shared" ref="AI91" si="180">SUM(AI92:AI94)</f>
        <v>0</v>
      </c>
      <c r="AJ91" s="127">
        <f t="shared" ref="AJ91" si="181">SUM(AJ92:AJ94)</f>
        <v>0</v>
      </c>
      <c r="AK91" s="127">
        <f t="shared" ref="AK91" si="182">SUM(AK92:AK94)</f>
        <v>0</v>
      </c>
      <c r="AL91" s="127">
        <f t="shared" ref="AL91" si="183">SUM(AL92:AL94)</f>
        <v>0</v>
      </c>
      <c r="AM91" s="127">
        <f t="shared" ref="AM91" si="184">SUM(AM92:AM94)</f>
        <v>0</v>
      </c>
      <c r="AN91" s="127">
        <f t="shared" ref="AN91" si="185">SUM(AN92:AN94)</f>
        <v>0</v>
      </c>
      <c r="AO91" s="127">
        <f t="shared" ref="AO91" si="186">SUM(AO92:AO94)</f>
        <v>0</v>
      </c>
      <c r="AP91" s="127">
        <f t="shared" ref="AP91" si="187">SUM(AP92:AP94)</f>
        <v>0</v>
      </c>
      <c r="AQ91" s="127">
        <f t="shared" ref="AQ91" si="188">SUM(AQ92:AQ94)</f>
        <v>0</v>
      </c>
      <c r="AR91" s="320"/>
    </row>
    <row r="92" spans="1:44" ht="35.25" customHeight="1">
      <c r="A92" s="313"/>
      <c r="B92" s="316"/>
      <c r="C92" s="317"/>
      <c r="D92" s="146" t="s">
        <v>37</v>
      </c>
      <c r="E92" s="202">
        <f t="shared" ref="E92:F94" si="189">H92+K92+N92+Q92+T92+W92+Z92+AC92+AF92+AI92+AL92+AO92</f>
        <v>204</v>
      </c>
      <c r="F92" s="202">
        <f t="shared" si="189"/>
        <v>0</v>
      </c>
      <c r="G92" s="131" t="e">
        <v>#DIV/0!</v>
      </c>
      <c r="H92" s="123">
        <f>H76</f>
        <v>0</v>
      </c>
      <c r="I92" s="123">
        <f t="shared" ref="I92:AQ92" si="190">I76</f>
        <v>0</v>
      </c>
      <c r="J92" s="123">
        <f t="shared" si="190"/>
        <v>0</v>
      </c>
      <c r="K92" s="123">
        <f t="shared" si="190"/>
        <v>0</v>
      </c>
      <c r="L92" s="123">
        <f t="shared" si="190"/>
        <v>0</v>
      </c>
      <c r="M92" s="123">
        <f t="shared" si="190"/>
        <v>0</v>
      </c>
      <c r="N92" s="123">
        <f t="shared" si="190"/>
        <v>0</v>
      </c>
      <c r="O92" s="123">
        <f t="shared" si="190"/>
        <v>0</v>
      </c>
      <c r="P92" s="123">
        <f t="shared" si="190"/>
        <v>0</v>
      </c>
      <c r="Q92" s="123">
        <f t="shared" si="190"/>
        <v>0</v>
      </c>
      <c r="R92" s="123">
        <f t="shared" si="190"/>
        <v>0</v>
      </c>
      <c r="S92" s="123">
        <f t="shared" si="190"/>
        <v>0</v>
      </c>
      <c r="T92" s="123">
        <f t="shared" si="190"/>
        <v>204</v>
      </c>
      <c r="U92" s="123">
        <f t="shared" si="190"/>
        <v>0</v>
      </c>
      <c r="V92" s="123">
        <f t="shared" si="190"/>
        <v>0</v>
      </c>
      <c r="W92" s="123">
        <f t="shared" si="190"/>
        <v>0</v>
      </c>
      <c r="X92" s="123">
        <f t="shared" si="190"/>
        <v>0</v>
      </c>
      <c r="Y92" s="123">
        <f t="shared" si="190"/>
        <v>0</v>
      </c>
      <c r="Z92" s="123">
        <f t="shared" si="190"/>
        <v>0</v>
      </c>
      <c r="AA92" s="123">
        <f t="shared" si="190"/>
        <v>0</v>
      </c>
      <c r="AB92" s="123">
        <f t="shared" si="190"/>
        <v>0</v>
      </c>
      <c r="AC92" s="123">
        <f t="shared" si="190"/>
        <v>0</v>
      </c>
      <c r="AD92" s="123">
        <f t="shared" si="190"/>
        <v>0</v>
      </c>
      <c r="AE92" s="123">
        <f t="shared" si="190"/>
        <v>0</v>
      </c>
      <c r="AF92" s="123">
        <f t="shared" si="190"/>
        <v>0</v>
      </c>
      <c r="AG92" s="123">
        <f t="shared" si="190"/>
        <v>0</v>
      </c>
      <c r="AH92" s="123">
        <f t="shared" si="190"/>
        <v>0</v>
      </c>
      <c r="AI92" s="123">
        <f t="shared" si="190"/>
        <v>0</v>
      </c>
      <c r="AJ92" s="123">
        <f t="shared" si="190"/>
        <v>0</v>
      </c>
      <c r="AK92" s="123">
        <f t="shared" si="190"/>
        <v>0</v>
      </c>
      <c r="AL92" s="123">
        <f t="shared" si="190"/>
        <v>0</v>
      </c>
      <c r="AM92" s="123">
        <f t="shared" si="190"/>
        <v>0</v>
      </c>
      <c r="AN92" s="123">
        <f t="shared" si="190"/>
        <v>0</v>
      </c>
      <c r="AO92" s="123">
        <f t="shared" si="190"/>
        <v>0</v>
      </c>
      <c r="AP92" s="123">
        <f t="shared" si="190"/>
        <v>0</v>
      </c>
      <c r="AQ92" s="123">
        <f t="shared" si="190"/>
        <v>0</v>
      </c>
      <c r="AR92" s="321"/>
    </row>
    <row r="93" spans="1:44" ht="33" customHeight="1">
      <c r="A93" s="313"/>
      <c r="B93" s="316"/>
      <c r="C93" s="317"/>
      <c r="D93" s="146" t="s">
        <v>2</v>
      </c>
      <c r="E93" s="202">
        <f t="shared" si="189"/>
        <v>2423.1999999999998</v>
      </c>
      <c r="F93" s="202">
        <f t="shared" si="189"/>
        <v>0</v>
      </c>
      <c r="G93" s="131" t="e">
        <v>#DIV/0!</v>
      </c>
      <c r="H93" s="123">
        <f t="shared" ref="H93:AQ93" si="191">H77</f>
        <v>0</v>
      </c>
      <c r="I93" s="123">
        <f t="shared" si="191"/>
        <v>0</v>
      </c>
      <c r="J93" s="123">
        <f t="shared" si="191"/>
        <v>0</v>
      </c>
      <c r="K93" s="123">
        <f t="shared" si="191"/>
        <v>0</v>
      </c>
      <c r="L93" s="123">
        <f t="shared" si="191"/>
        <v>0</v>
      </c>
      <c r="M93" s="123">
        <f t="shared" si="191"/>
        <v>0</v>
      </c>
      <c r="N93" s="123">
        <f t="shared" si="191"/>
        <v>0</v>
      </c>
      <c r="O93" s="123">
        <f t="shared" si="191"/>
        <v>0</v>
      </c>
      <c r="P93" s="123">
        <f t="shared" si="191"/>
        <v>0</v>
      </c>
      <c r="Q93" s="123">
        <f t="shared" si="191"/>
        <v>0</v>
      </c>
      <c r="R93" s="123">
        <f t="shared" si="191"/>
        <v>0</v>
      </c>
      <c r="S93" s="123">
        <f t="shared" si="191"/>
        <v>0</v>
      </c>
      <c r="T93" s="123">
        <f t="shared" si="191"/>
        <v>2399.1999999999998</v>
      </c>
      <c r="U93" s="123">
        <f t="shared" si="191"/>
        <v>0</v>
      </c>
      <c r="V93" s="123">
        <f t="shared" si="191"/>
        <v>0</v>
      </c>
      <c r="W93" s="123">
        <f t="shared" si="191"/>
        <v>0</v>
      </c>
      <c r="X93" s="123">
        <f t="shared" si="191"/>
        <v>0</v>
      </c>
      <c r="Y93" s="123">
        <f t="shared" si="191"/>
        <v>0</v>
      </c>
      <c r="Z93" s="123">
        <f t="shared" si="191"/>
        <v>0</v>
      </c>
      <c r="AA93" s="123">
        <f t="shared" si="191"/>
        <v>0</v>
      </c>
      <c r="AB93" s="123">
        <f t="shared" si="191"/>
        <v>0</v>
      </c>
      <c r="AC93" s="123">
        <f t="shared" si="191"/>
        <v>0</v>
      </c>
      <c r="AD93" s="123">
        <f t="shared" si="191"/>
        <v>0</v>
      </c>
      <c r="AE93" s="123">
        <f t="shared" si="191"/>
        <v>0</v>
      </c>
      <c r="AF93" s="123">
        <f t="shared" si="191"/>
        <v>24</v>
      </c>
      <c r="AG93" s="123">
        <f t="shared" si="191"/>
        <v>0</v>
      </c>
      <c r="AH93" s="123">
        <f t="shared" si="191"/>
        <v>0</v>
      </c>
      <c r="AI93" s="123">
        <f t="shared" si="191"/>
        <v>0</v>
      </c>
      <c r="AJ93" s="123">
        <f t="shared" si="191"/>
        <v>0</v>
      </c>
      <c r="AK93" s="123">
        <f t="shared" si="191"/>
        <v>0</v>
      </c>
      <c r="AL93" s="123">
        <f t="shared" si="191"/>
        <v>0</v>
      </c>
      <c r="AM93" s="123">
        <f t="shared" si="191"/>
        <v>0</v>
      </c>
      <c r="AN93" s="123">
        <f t="shared" si="191"/>
        <v>0</v>
      </c>
      <c r="AO93" s="123">
        <f t="shared" si="191"/>
        <v>0</v>
      </c>
      <c r="AP93" s="123">
        <f t="shared" si="191"/>
        <v>0</v>
      </c>
      <c r="AQ93" s="123">
        <f t="shared" si="191"/>
        <v>0</v>
      </c>
      <c r="AR93" s="321"/>
    </row>
    <row r="94" spans="1:44" ht="19.7" customHeight="1">
      <c r="A94" s="313"/>
      <c r="B94" s="318"/>
      <c r="C94" s="319"/>
      <c r="D94" s="147" t="s">
        <v>43</v>
      </c>
      <c r="E94" s="202">
        <f t="shared" si="189"/>
        <v>137.011</v>
      </c>
      <c r="F94" s="202">
        <f t="shared" si="189"/>
        <v>0</v>
      </c>
      <c r="G94" s="131" t="e">
        <v>#DIV/0!</v>
      </c>
      <c r="H94" s="123">
        <f t="shared" ref="H94:AQ94" si="192">H78</f>
        <v>0</v>
      </c>
      <c r="I94" s="123">
        <f t="shared" si="192"/>
        <v>0</v>
      </c>
      <c r="J94" s="123">
        <f t="shared" si="192"/>
        <v>0</v>
      </c>
      <c r="K94" s="123">
        <f t="shared" si="192"/>
        <v>0</v>
      </c>
      <c r="L94" s="123">
        <f t="shared" si="192"/>
        <v>0</v>
      </c>
      <c r="M94" s="123">
        <f t="shared" si="192"/>
        <v>0</v>
      </c>
      <c r="N94" s="123">
        <f t="shared" si="192"/>
        <v>0</v>
      </c>
      <c r="O94" s="123">
        <f t="shared" si="192"/>
        <v>0</v>
      </c>
      <c r="P94" s="123">
        <f t="shared" si="192"/>
        <v>0</v>
      </c>
      <c r="Q94" s="123">
        <f t="shared" si="192"/>
        <v>0</v>
      </c>
      <c r="R94" s="123">
        <f t="shared" si="192"/>
        <v>0</v>
      </c>
      <c r="S94" s="123">
        <f t="shared" si="192"/>
        <v>0</v>
      </c>
      <c r="T94" s="123">
        <f t="shared" si="192"/>
        <v>137.011</v>
      </c>
      <c r="U94" s="123">
        <f t="shared" si="192"/>
        <v>0</v>
      </c>
      <c r="V94" s="123">
        <f t="shared" si="192"/>
        <v>0</v>
      </c>
      <c r="W94" s="123">
        <f t="shared" si="192"/>
        <v>0</v>
      </c>
      <c r="X94" s="123">
        <f t="shared" si="192"/>
        <v>0</v>
      </c>
      <c r="Y94" s="123">
        <f t="shared" si="192"/>
        <v>0</v>
      </c>
      <c r="Z94" s="123">
        <f t="shared" si="192"/>
        <v>0</v>
      </c>
      <c r="AA94" s="123">
        <f t="shared" si="192"/>
        <v>0</v>
      </c>
      <c r="AB94" s="123">
        <f t="shared" si="192"/>
        <v>0</v>
      </c>
      <c r="AC94" s="123">
        <f t="shared" si="192"/>
        <v>0</v>
      </c>
      <c r="AD94" s="123">
        <f t="shared" si="192"/>
        <v>0</v>
      </c>
      <c r="AE94" s="123">
        <f t="shared" si="192"/>
        <v>0</v>
      </c>
      <c r="AF94" s="123">
        <f t="shared" si="192"/>
        <v>0</v>
      </c>
      <c r="AG94" s="123">
        <f t="shared" si="192"/>
        <v>0</v>
      </c>
      <c r="AH94" s="123">
        <f t="shared" si="192"/>
        <v>0</v>
      </c>
      <c r="AI94" s="123">
        <f t="shared" si="192"/>
        <v>0</v>
      </c>
      <c r="AJ94" s="123">
        <f t="shared" si="192"/>
        <v>0</v>
      </c>
      <c r="AK94" s="123">
        <f t="shared" si="192"/>
        <v>0</v>
      </c>
      <c r="AL94" s="123">
        <f t="shared" si="192"/>
        <v>0</v>
      </c>
      <c r="AM94" s="123">
        <f t="shared" si="192"/>
        <v>0</v>
      </c>
      <c r="AN94" s="123">
        <f t="shared" si="192"/>
        <v>0</v>
      </c>
      <c r="AO94" s="123">
        <f t="shared" si="192"/>
        <v>0</v>
      </c>
      <c r="AP94" s="123">
        <f t="shared" si="192"/>
        <v>0</v>
      </c>
      <c r="AQ94" s="123">
        <f t="shared" si="192"/>
        <v>0</v>
      </c>
      <c r="AR94" s="321"/>
    </row>
    <row r="95" spans="1:44" ht="19.7" hidden="1" customHeight="1">
      <c r="A95" s="328" t="s">
        <v>363</v>
      </c>
      <c r="B95" s="329"/>
      <c r="C95" s="329"/>
      <c r="D95" s="329"/>
      <c r="E95" s="329"/>
      <c r="F95" s="329"/>
      <c r="G95" s="329"/>
      <c r="H95" s="329"/>
      <c r="I95" s="329"/>
      <c r="J95" s="329"/>
      <c r="K95" s="329"/>
      <c r="L95" s="329"/>
      <c r="M95" s="329"/>
      <c r="N95" s="329"/>
      <c r="O95" s="329"/>
      <c r="P95" s="329"/>
      <c r="Q95" s="329"/>
      <c r="R95" s="329"/>
      <c r="S95" s="329"/>
      <c r="T95" s="329"/>
      <c r="U95" s="329"/>
      <c r="V95" s="329"/>
      <c r="W95" s="329"/>
      <c r="X95" s="329"/>
      <c r="Y95" s="329"/>
      <c r="Z95" s="329"/>
      <c r="AA95" s="329"/>
      <c r="AB95" s="329"/>
      <c r="AC95" s="329"/>
      <c r="AD95" s="329"/>
      <c r="AE95" s="329"/>
      <c r="AF95" s="329"/>
      <c r="AG95" s="329"/>
      <c r="AH95" s="329"/>
      <c r="AI95" s="329"/>
      <c r="AJ95" s="329"/>
      <c r="AK95" s="329"/>
      <c r="AL95" s="329"/>
      <c r="AM95" s="329"/>
      <c r="AN95" s="329"/>
      <c r="AO95" s="329"/>
      <c r="AP95" s="329"/>
      <c r="AQ95" s="329"/>
      <c r="AR95" s="330"/>
    </row>
    <row r="96" spans="1:44" ht="18.75" hidden="1" customHeight="1">
      <c r="A96" s="311" t="s">
        <v>337</v>
      </c>
      <c r="B96" s="312" t="s">
        <v>339</v>
      </c>
      <c r="C96" s="312" t="s">
        <v>328</v>
      </c>
      <c r="D96" s="132" t="s">
        <v>41</v>
      </c>
      <c r="E96" s="201">
        <f>SUM(E97:E99)</f>
        <v>0</v>
      </c>
      <c r="F96" s="201">
        <f>SUM(F97:F99)</f>
        <v>0</v>
      </c>
      <c r="G96" s="127" t="e">
        <f>F96/E96*100</f>
        <v>#DIV/0!</v>
      </c>
      <c r="H96" s="127">
        <f t="shared" ref="H96" si="193">SUM(H97:H99)</f>
        <v>0</v>
      </c>
      <c r="I96" s="127">
        <f t="shared" ref="I96" si="194">SUM(I97:I99)</f>
        <v>0</v>
      </c>
      <c r="J96" s="127">
        <f t="shared" ref="J96" si="195">SUM(J97:J99)</f>
        <v>0</v>
      </c>
      <c r="K96" s="127">
        <f t="shared" ref="K96" si="196">SUM(K97:K99)</f>
        <v>0</v>
      </c>
      <c r="L96" s="127">
        <f t="shared" ref="L96" si="197">SUM(L97:L99)</f>
        <v>0</v>
      </c>
      <c r="M96" s="127">
        <f t="shared" ref="M96" si="198">SUM(M97:M99)</f>
        <v>0</v>
      </c>
      <c r="N96" s="127">
        <f t="shared" ref="N96" si="199">SUM(N97:N99)</f>
        <v>0</v>
      </c>
      <c r="O96" s="127">
        <f t="shared" ref="O96" si="200">SUM(O97:O99)</f>
        <v>0</v>
      </c>
      <c r="P96" s="127">
        <f t="shared" ref="P96" si="201">SUM(P97:P99)</f>
        <v>0</v>
      </c>
      <c r="Q96" s="127">
        <f t="shared" ref="Q96" si="202">SUM(Q97:Q99)</f>
        <v>0</v>
      </c>
      <c r="R96" s="127">
        <f t="shared" ref="R96" si="203">SUM(R97:R99)</f>
        <v>0</v>
      </c>
      <c r="S96" s="127">
        <f t="shared" ref="S96" si="204">SUM(S97:S99)</f>
        <v>0</v>
      </c>
      <c r="T96" s="127">
        <f t="shared" ref="T96" si="205">SUM(T97:T99)</f>
        <v>0</v>
      </c>
      <c r="U96" s="127">
        <f t="shared" ref="U96" si="206">SUM(U97:U99)</f>
        <v>0</v>
      </c>
      <c r="V96" s="127">
        <f t="shared" ref="V96" si="207">SUM(V97:V99)</f>
        <v>0</v>
      </c>
      <c r="W96" s="127">
        <f t="shared" ref="W96" si="208">SUM(W97:W99)</f>
        <v>0</v>
      </c>
      <c r="X96" s="127">
        <f t="shared" ref="X96" si="209">SUM(X97:X99)</f>
        <v>0</v>
      </c>
      <c r="Y96" s="127">
        <f t="shared" ref="Y96" si="210">SUM(Y97:Y99)</f>
        <v>0</v>
      </c>
      <c r="Z96" s="127">
        <f t="shared" ref="Z96" si="211">SUM(Z97:Z99)</f>
        <v>0</v>
      </c>
      <c r="AA96" s="127">
        <f t="shared" ref="AA96" si="212">SUM(AA97:AA99)</f>
        <v>0</v>
      </c>
      <c r="AB96" s="127">
        <f t="shared" ref="AB96" si="213">SUM(AB97:AB99)</f>
        <v>0</v>
      </c>
      <c r="AC96" s="127">
        <f t="shared" ref="AC96" si="214">SUM(AC97:AC99)</f>
        <v>0</v>
      </c>
      <c r="AD96" s="127">
        <f t="shared" ref="AD96" si="215">SUM(AD97:AD99)</f>
        <v>0</v>
      </c>
      <c r="AE96" s="127">
        <f t="shared" ref="AE96" si="216">SUM(AE97:AE99)</f>
        <v>0</v>
      </c>
      <c r="AF96" s="127">
        <f t="shared" ref="AF96" si="217">SUM(AF97:AF99)</f>
        <v>0</v>
      </c>
      <c r="AG96" s="127">
        <f t="shared" ref="AG96" si="218">SUM(AG97:AG99)</f>
        <v>0</v>
      </c>
      <c r="AH96" s="127">
        <f t="shared" ref="AH96" si="219">SUM(AH97:AH99)</f>
        <v>0</v>
      </c>
      <c r="AI96" s="127">
        <f t="shared" ref="AI96" si="220">SUM(AI97:AI99)</f>
        <v>0</v>
      </c>
      <c r="AJ96" s="127">
        <f t="shared" ref="AJ96" si="221">SUM(AJ97:AJ99)</f>
        <v>0</v>
      </c>
      <c r="AK96" s="127">
        <f t="shared" ref="AK96" si="222">SUM(AK97:AK99)</f>
        <v>0</v>
      </c>
      <c r="AL96" s="127">
        <f t="shared" ref="AL96" si="223">SUM(AL97:AL99)</f>
        <v>0</v>
      </c>
      <c r="AM96" s="127">
        <f t="shared" ref="AM96" si="224">SUM(AM97:AM99)</f>
        <v>0</v>
      </c>
      <c r="AN96" s="127">
        <f t="shared" ref="AN96" si="225">SUM(AN97:AN99)</f>
        <v>0</v>
      </c>
      <c r="AO96" s="127">
        <f t="shared" ref="AO96" si="226">SUM(AO97:AO99)</f>
        <v>0</v>
      </c>
      <c r="AP96" s="127">
        <f t="shared" ref="AP96" si="227">SUM(AP97:AP99)</f>
        <v>0</v>
      </c>
      <c r="AQ96" s="127">
        <f t="shared" ref="AQ96" si="228">SUM(AQ97:AQ99)</f>
        <v>0</v>
      </c>
      <c r="AR96" s="309"/>
    </row>
    <row r="97" spans="1:44" ht="31.5" hidden="1">
      <c r="A97" s="311"/>
      <c r="B97" s="312"/>
      <c r="C97" s="312"/>
      <c r="D97" s="146" t="s">
        <v>37</v>
      </c>
      <c r="E97" s="202">
        <f t="shared" ref="E97:F99" si="229">H97+K97+N97+Q97+T97+W97+Z97+AC97+AF97+AI97+AL97+AO97</f>
        <v>0</v>
      </c>
      <c r="F97" s="202">
        <f t="shared" si="229"/>
        <v>0</v>
      </c>
      <c r="G97" s="127" t="e">
        <f t="shared" ref="G97:G99" si="230">F97/E97*100</f>
        <v>#DIV/0!</v>
      </c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310"/>
    </row>
    <row r="98" spans="1:44" ht="46.5" hidden="1" customHeight="1">
      <c r="A98" s="311"/>
      <c r="B98" s="312"/>
      <c r="C98" s="312"/>
      <c r="D98" s="146" t="s">
        <v>2</v>
      </c>
      <c r="E98" s="202">
        <f t="shared" si="229"/>
        <v>0</v>
      </c>
      <c r="F98" s="202">
        <f t="shared" si="229"/>
        <v>0</v>
      </c>
      <c r="G98" s="127" t="e">
        <f t="shared" si="230"/>
        <v>#DIV/0!</v>
      </c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310"/>
    </row>
    <row r="99" spans="1:44" ht="27.2" hidden="1" customHeight="1">
      <c r="A99" s="311"/>
      <c r="B99" s="312"/>
      <c r="C99" s="312"/>
      <c r="D99" s="147" t="s">
        <v>43</v>
      </c>
      <c r="E99" s="202">
        <f t="shared" si="229"/>
        <v>0</v>
      </c>
      <c r="F99" s="202">
        <f t="shared" si="229"/>
        <v>0</v>
      </c>
      <c r="G99" s="127" t="e">
        <f t="shared" si="230"/>
        <v>#DIV/0!</v>
      </c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310"/>
    </row>
    <row r="100" spans="1:44" ht="20.25" hidden="1" customHeight="1">
      <c r="A100" s="313"/>
      <c r="B100" s="314" t="s">
        <v>338</v>
      </c>
      <c r="C100" s="315"/>
      <c r="D100" s="132" t="s">
        <v>41</v>
      </c>
      <c r="E100" s="201">
        <f>SUM(E101:E103)</f>
        <v>0</v>
      </c>
      <c r="F100" s="201">
        <f>SUM(F101:F103)</f>
        <v>0</v>
      </c>
      <c r="G100" s="130" t="e">
        <v>#DIV/0!</v>
      </c>
      <c r="H100" s="127">
        <f>SUM(H101:H103)</f>
        <v>0</v>
      </c>
      <c r="I100" s="127">
        <f t="shared" ref="I100" si="231">SUM(I101:I103)</f>
        <v>0</v>
      </c>
      <c r="J100" s="127">
        <f t="shared" ref="J100" si="232">SUM(J101:J103)</f>
        <v>0</v>
      </c>
      <c r="K100" s="127">
        <f t="shared" ref="K100" si="233">SUM(K101:K103)</f>
        <v>0</v>
      </c>
      <c r="L100" s="127">
        <f t="shared" ref="L100" si="234">SUM(L101:L103)</f>
        <v>0</v>
      </c>
      <c r="M100" s="127">
        <f t="shared" ref="M100" si="235">SUM(M101:M103)</f>
        <v>0</v>
      </c>
      <c r="N100" s="127">
        <f t="shared" ref="N100" si="236">SUM(N101:N103)</f>
        <v>0</v>
      </c>
      <c r="O100" s="127">
        <f t="shared" ref="O100" si="237">SUM(O101:O103)</f>
        <v>0</v>
      </c>
      <c r="P100" s="127">
        <f t="shared" ref="P100" si="238">SUM(P101:P103)</f>
        <v>0</v>
      </c>
      <c r="Q100" s="127">
        <f t="shared" ref="Q100" si="239">SUM(Q101:Q103)</f>
        <v>0</v>
      </c>
      <c r="R100" s="127">
        <f t="shared" ref="R100" si="240">SUM(R101:R103)</f>
        <v>0</v>
      </c>
      <c r="S100" s="127">
        <f t="shared" ref="S100" si="241">SUM(S101:S103)</f>
        <v>0</v>
      </c>
      <c r="T100" s="127">
        <f t="shared" ref="T100" si="242">SUM(T101:T103)</f>
        <v>0</v>
      </c>
      <c r="U100" s="127">
        <f t="shared" ref="U100" si="243">SUM(U101:U103)</f>
        <v>0</v>
      </c>
      <c r="V100" s="127">
        <f t="shared" ref="V100" si="244">SUM(V101:V103)</f>
        <v>0</v>
      </c>
      <c r="W100" s="127">
        <f t="shared" ref="W100" si="245">SUM(W101:W103)</f>
        <v>0</v>
      </c>
      <c r="X100" s="127">
        <f t="shared" ref="X100" si="246">SUM(X101:X103)</f>
        <v>0</v>
      </c>
      <c r="Y100" s="127">
        <f t="shared" ref="Y100" si="247">SUM(Y101:Y103)</f>
        <v>0</v>
      </c>
      <c r="Z100" s="127">
        <f t="shared" ref="Z100" si="248">SUM(Z101:Z103)</f>
        <v>0</v>
      </c>
      <c r="AA100" s="127">
        <f t="shared" ref="AA100" si="249">SUM(AA101:AA103)</f>
        <v>0</v>
      </c>
      <c r="AB100" s="127">
        <f t="shared" ref="AB100" si="250">SUM(AB101:AB103)</f>
        <v>0</v>
      </c>
      <c r="AC100" s="127">
        <f t="shared" ref="AC100" si="251">SUM(AC101:AC103)</f>
        <v>0</v>
      </c>
      <c r="AD100" s="127">
        <f t="shared" ref="AD100" si="252">SUM(AD101:AD103)</f>
        <v>0</v>
      </c>
      <c r="AE100" s="127">
        <f t="shared" ref="AE100" si="253">SUM(AE101:AE103)</f>
        <v>0</v>
      </c>
      <c r="AF100" s="127">
        <f t="shared" ref="AF100" si="254">SUM(AF101:AF103)</f>
        <v>0</v>
      </c>
      <c r="AG100" s="127">
        <f t="shared" ref="AG100" si="255">SUM(AG101:AG103)</f>
        <v>0</v>
      </c>
      <c r="AH100" s="127">
        <f t="shared" ref="AH100" si="256">SUM(AH101:AH103)</f>
        <v>0</v>
      </c>
      <c r="AI100" s="127">
        <f t="shared" ref="AI100" si="257">SUM(AI101:AI103)</f>
        <v>0</v>
      </c>
      <c r="AJ100" s="127">
        <f t="shared" ref="AJ100" si="258">SUM(AJ101:AJ103)</f>
        <v>0</v>
      </c>
      <c r="AK100" s="127">
        <f t="shared" ref="AK100" si="259">SUM(AK101:AK103)</f>
        <v>0</v>
      </c>
      <c r="AL100" s="127">
        <f t="shared" ref="AL100" si="260">SUM(AL101:AL103)</f>
        <v>0</v>
      </c>
      <c r="AM100" s="127">
        <f t="shared" ref="AM100" si="261">SUM(AM101:AM103)</f>
        <v>0</v>
      </c>
      <c r="AN100" s="127">
        <f t="shared" ref="AN100" si="262">SUM(AN101:AN103)</f>
        <v>0</v>
      </c>
      <c r="AO100" s="127">
        <f t="shared" ref="AO100" si="263">SUM(AO101:AO103)</f>
        <v>0</v>
      </c>
      <c r="AP100" s="127">
        <f t="shared" ref="AP100" si="264">SUM(AP101:AP103)</f>
        <v>0</v>
      </c>
      <c r="AQ100" s="127">
        <f t="shared" ref="AQ100" si="265">SUM(AQ101:AQ103)</f>
        <v>0</v>
      </c>
      <c r="AR100" s="320"/>
    </row>
    <row r="101" spans="1:44" ht="35.25" hidden="1" customHeight="1">
      <c r="A101" s="313"/>
      <c r="B101" s="316"/>
      <c r="C101" s="317"/>
      <c r="D101" s="146" t="s">
        <v>37</v>
      </c>
      <c r="E101" s="202">
        <f t="shared" ref="E101:F103" si="266">H101+K101+N101+Q101+T101+W101+Z101+AC101+AF101+AI101+AL101+AO101</f>
        <v>0</v>
      </c>
      <c r="F101" s="202">
        <f t="shared" si="266"/>
        <v>0</v>
      </c>
      <c r="G101" s="131" t="e">
        <v>#DIV/0!</v>
      </c>
      <c r="H101" s="123">
        <f>H97</f>
        <v>0</v>
      </c>
      <c r="I101" s="123">
        <f t="shared" ref="I101:AQ101" si="267">I97</f>
        <v>0</v>
      </c>
      <c r="J101" s="123">
        <f t="shared" si="267"/>
        <v>0</v>
      </c>
      <c r="K101" s="123">
        <f t="shared" si="267"/>
        <v>0</v>
      </c>
      <c r="L101" s="123">
        <f t="shared" si="267"/>
        <v>0</v>
      </c>
      <c r="M101" s="123">
        <f t="shared" si="267"/>
        <v>0</v>
      </c>
      <c r="N101" s="123">
        <f t="shared" si="267"/>
        <v>0</v>
      </c>
      <c r="O101" s="123">
        <f t="shared" si="267"/>
        <v>0</v>
      </c>
      <c r="P101" s="123">
        <f t="shared" si="267"/>
        <v>0</v>
      </c>
      <c r="Q101" s="123">
        <f t="shared" si="267"/>
        <v>0</v>
      </c>
      <c r="R101" s="123">
        <f t="shared" si="267"/>
        <v>0</v>
      </c>
      <c r="S101" s="123">
        <f t="shared" si="267"/>
        <v>0</v>
      </c>
      <c r="T101" s="123">
        <f t="shared" si="267"/>
        <v>0</v>
      </c>
      <c r="U101" s="123">
        <f t="shared" si="267"/>
        <v>0</v>
      </c>
      <c r="V101" s="123">
        <f t="shared" si="267"/>
        <v>0</v>
      </c>
      <c r="W101" s="123">
        <f t="shared" si="267"/>
        <v>0</v>
      </c>
      <c r="X101" s="123">
        <f t="shared" si="267"/>
        <v>0</v>
      </c>
      <c r="Y101" s="123">
        <f t="shared" si="267"/>
        <v>0</v>
      </c>
      <c r="Z101" s="123">
        <f t="shared" si="267"/>
        <v>0</v>
      </c>
      <c r="AA101" s="123">
        <f t="shared" si="267"/>
        <v>0</v>
      </c>
      <c r="AB101" s="123">
        <f t="shared" si="267"/>
        <v>0</v>
      </c>
      <c r="AC101" s="123">
        <f t="shared" si="267"/>
        <v>0</v>
      </c>
      <c r="AD101" s="123">
        <f t="shared" si="267"/>
        <v>0</v>
      </c>
      <c r="AE101" s="123">
        <f t="shared" si="267"/>
        <v>0</v>
      </c>
      <c r="AF101" s="123">
        <f t="shared" si="267"/>
        <v>0</v>
      </c>
      <c r="AG101" s="123">
        <f t="shared" si="267"/>
        <v>0</v>
      </c>
      <c r="AH101" s="123">
        <f t="shared" si="267"/>
        <v>0</v>
      </c>
      <c r="AI101" s="123">
        <f t="shared" si="267"/>
        <v>0</v>
      </c>
      <c r="AJ101" s="123">
        <f t="shared" si="267"/>
        <v>0</v>
      </c>
      <c r="AK101" s="123">
        <f t="shared" si="267"/>
        <v>0</v>
      </c>
      <c r="AL101" s="123">
        <f t="shared" si="267"/>
        <v>0</v>
      </c>
      <c r="AM101" s="123">
        <f t="shared" si="267"/>
        <v>0</v>
      </c>
      <c r="AN101" s="123">
        <f t="shared" si="267"/>
        <v>0</v>
      </c>
      <c r="AO101" s="123">
        <f t="shared" si="267"/>
        <v>0</v>
      </c>
      <c r="AP101" s="123">
        <f t="shared" si="267"/>
        <v>0</v>
      </c>
      <c r="AQ101" s="123">
        <f t="shared" si="267"/>
        <v>0</v>
      </c>
      <c r="AR101" s="321"/>
    </row>
    <row r="102" spans="1:44" ht="33" hidden="1" customHeight="1">
      <c r="A102" s="313"/>
      <c r="B102" s="316"/>
      <c r="C102" s="317"/>
      <c r="D102" s="146" t="s">
        <v>2</v>
      </c>
      <c r="E102" s="202">
        <f t="shared" si="266"/>
        <v>0</v>
      </c>
      <c r="F102" s="202">
        <f t="shared" si="266"/>
        <v>0</v>
      </c>
      <c r="G102" s="131" t="e">
        <v>#DIV/0!</v>
      </c>
      <c r="H102" s="123">
        <f t="shared" ref="H102:AQ102" si="268">H98</f>
        <v>0</v>
      </c>
      <c r="I102" s="123">
        <f t="shared" si="268"/>
        <v>0</v>
      </c>
      <c r="J102" s="123">
        <f t="shared" si="268"/>
        <v>0</v>
      </c>
      <c r="K102" s="123">
        <f t="shared" si="268"/>
        <v>0</v>
      </c>
      <c r="L102" s="123">
        <f t="shared" si="268"/>
        <v>0</v>
      </c>
      <c r="M102" s="123">
        <f t="shared" si="268"/>
        <v>0</v>
      </c>
      <c r="N102" s="123">
        <f t="shared" si="268"/>
        <v>0</v>
      </c>
      <c r="O102" s="123">
        <f t="shared" si="268"/>
        <v>0</v>
      </c>
      <c r="P102" s="123">
        <f t="shared" si="268"/>
        <v>0</v>
      </c>
      <c r="Q102" s="123">
        <f t="shared" si="268"/>
        <v>0</v>
      </c>
      <c r="R102" s="123">
        <f t="shared" si="268"/>
        <v>0</v>
      </c>
      <c r="S102" s="123">
        <f t="shared" si="268"/>
        <v>0</v>
      </c>
      <c r="T102" s="123">
        <f t="shared" si="268"/>
        <v>0</v>
      </c>
      <c r="U102" s="123">
        <f t="shared" si="268"/>
        <v>0</v>
      </c>
      <c r="V102" s="123">
        <f t="shared" si="268"/>
        <v>0</v>
      </c>
      <c r="W102" s="123">
        <f t="shared" si="268"/>
        <v>0</v>
      </c>
      <c r="X102" s="123">
        <f t="shared" si="268"/>
        <v>0</v>
      </c>
      <c r="Y102" s="123">
        <f t="shared" si="268"/>
        <v>0</v>
      </c>
      <c r="Z102" s="123">
        <f t="shared" si="268"/>
        <v>0</v>
      </c>
      <c r="AA102" s="123">
        <f t="shared" si="268"/>
        <v>0</v>
      </c>
      <c r="AB102" s="123">
        <f t="shared" si="268"/>
        <v>0</v>
      </c>
      <c r="AC102" s="123">
        <f t="shared" si="268"/>
        <v>0</v>
      </c>
      <c r="AD102" s="123">
        <f t="shared" si="268"/>
        <v>0</v>
      </c>
      <c r="AE102" s="123">
        <f t="shared" si="268"/>
        <v>0</v>
      </c>
      <c r="AF102" s="123">
        <f t="shared" si="268"/>
        <v>0</v>
      </c>
      <c r="AG102" s="123">
        <f t="shared" si="268"/>
        <v>0</v>
      </c>
      <c r="AH102" s="123">
        <f t="shared" si="268"/>
        <v>0</v>
      </c>
      <c r="AI102" s="123">
        <f t="shared" si="268"/>
        <v>0</v>
      </c>
      <c r="AJ102" s="123">
        <f t="shared" si="268"/>
        <v>0</v>
      </c>
      <c r="AK102" s="123">
        <f t="shared" si="268"/>
        <v>0</v>
      </c>
      <c r="AL102" s="123">
        <f t="shared" si="268"/>
        <v>0</v>
      </c>
      <c r="AM102" s="123">
        <f t="shared" si="268"/>
        <v>0</v>
      </c>
      <c r="AN102" s="123">
        <f t="shared" si="268"/>
        <v>0</v>
      </c>
      <c r="AO102" s="123">
        <f t="shared" si="268"/>
        <v>0</v>
      </c>
      <c r="AP102" s="123">
        <f t="shared" si="268"/>
        <v>0</v>
      </c>
      <c r="AQ102" s="123">
        <f t="shared" si="268"/>
        <v>0</v>
      </c>
      <c r="AR102" s="321"/>
    </row>
    <row r="103" spans="1:44" ht="19.7" hidden="1" customHeight="1">
      <c r="A103" s="313"/>
      <c r="B103" s="318"/>
      <c r="C103" s="319"/>
      <c r="D103" s="147" t="s">
        <v>43</v>
      </c>
      <c r="E103" s="202">
        <f t="shared" si="266"/>
        <v>0</v>
      </c>
      <c r="F103" s="202">
        <f t="shared" si="266"/>
        <v>0</v>
      </c>
      <c r="G103" s="131" t="e">
        <v>#DIV/0!</v>
      </c>
      <c r="H103" s="123">
        <f t="shared" ref="H103:AQ103" si="269">H99</f>
        <v>0</v>
      </c>
      <c r="I103" s="123">
        <f t="shared" si="269"/>
        <v>0</v>
      </c>
      <c r="J103" s="123">
        <f t="shared" si="269"/>
        <v>0</v>
      </c>
      <c r="K103" s="123">
        <f t="shared" si="269"/>
        <v>0</v>
      </c>
      <c r="L103" s="123">
        <f t="shared" si="269"/>
        <v>0</v>
      </c>
      <c r="M103" s="123">
        <f t="shared" si="269"/>
        <v>0</v>
      </c>
      <c r="N103" s="123">
        <f t="shared" si="269"/>
        <v>0</v>
      </c>
      <c r="O103" s="123">
        <f t="shared" si="269"/>
        <v>0</v>
      </c>
      <c r="P103" s="123">
        <f t="shared" si="269"/>
        <v>0</v>
      </c>
      <c r="Q103" s="123">
        <f t="shared" si="269"/>
        <v>0</v>
      </c>
      <c r="R103" s="123">
        <f t="shared" si="269"/>
        <v>0</v>
      </c>
      <c r="S103" s="123">
        <f t="shared" si="269"/>
        <v>0</v>
      </c>
      <c r="T103" s="123">
        <f t="shared" si="269"/>
        <v>0</v>
      </c>
      <c r="U103" s="123">
        <f t="shared" si="269"/>
        <v>0</v>
      </c>
      <c r="V103" s="123">
        <f t="shared" si="269"/>
        <v>0</v>
      </c>
      <c r="W103" s="123">
        <f t="shared" si="269"/>
        <v>0</v>
      </c>
      <c r="X103" s="123">
        <f t="shared" si="269"/>
        <v>0</v>
      </c>
      <c r="Y103" s="123">
        <f t="shared" si="269"/>
        <v>0</v>
      </c>
      <c r="Z103" s="123">
        <f t="shared" si="269"/>
        <v>0</v>
      </c>
      <c r="AA103" s="123">
        <f t="shared" si="269"/>
        <v>0</v>
      </c>
      <c r="AB103" s="123">
        <f t="shared" si="269"/>
        <v>0</v>
      </c>
      <c r="AC103" s="123">
        <f t="shared" si="269"/>
        <v>0</v>
      </c>
      <c r="AD103" s="123">
        <f t="shared" si="269"/>
        <v>0</v>
      </c>
      <c r="AE103" s="123">
        <f t="shared" si="269"/>
        <v>0</v>
      </c>
      <c r="AF103" s="123">
        <f t="shared" si="269"/>
        <v>0</v>
      </c>
      <c r="AG103" s="123">
        <f t="shared" si="269"/>
        <v>0</v>
      </c>
      <c r="AH103" s="123">
        <f t="shared" si="269"/>
        <v>0</v>
      </c>
      <c r="AI103" s="123">
        <f t="shared" si="269"/>
        <v>0</v>
      </c>
      <c r="AJ103" s="123">
        <f t="shared" si="269"/>
        <v>0</v>
      </c>
      <c r="AK103" s="123">
        <f t="shared" si="269"/>
        <v>0</v>
      </c>
      <c r="AL103" s="123">
        <f t="shared" si="269"/>
        <v>0</v>
      </c>
      <c r="AM103" s="123">
        <f t="shared" si="269"/>
        <v>0</v>
      </c>
      <c r="AN103" s="123">
        <f t="shared" si="269"/>
        <v>0</v>
      </c>
      <c r="AO103" s="123">
        <f t="shared" si="269"/>
        <v>0</v>
      </c>
      <c r="AP103" s="123">
        <f t="shared" si="269"/>
        <v>0</v>
      </c>
      <c r="AQ103" s="123">
        <f t="shared" si="269"/>
        <v>0</v>
      </c>
      <c r="AR103" s="321"/>
    </row>
    <row r="104" spans="1:44" ht="19.7" customHeight="1">
      <c r="A104" s="328" t="s">
        <v>364</v>
      </c>
      <c r="B104" s="329"/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  <c r="AA104" s="329"/>
      <c r="AB104" s="329"/>
      <c r="AC104" s="329"/>
      <c r="AD104" s="329"/>
      <c r="AE104" s="329"/>
      <c r="AF104" s="329"/>
      <c r="AG104" s="329"/>
      <c r="AH104" s="329"/>
      <c r="AI104" s="329"/>
      <c r="AJ104" s="329"/>
      <c r="AK104" s="329"/>
      <c r="AL104" s="329"/>
      <c r="AM104" s="329"/>
      <c r="AN104" s="329"/>
      <c r="AO104" s="329"/>
      <c r="AP104" s="329"/>
      <c r="AQ104" s="329"/>
      <c r="AR104" s="330"/>
    </row>
    <row r="105" spans="1:44" ht="18.75" customHeight="1">
      <c r="A105" s="311" t="s">
        <v>95</v>
      </c>
      <c r="B105" s="312" t="s">
        <v>340</v>
      </c>
      <c r="C105" s="312" t="s">
        <v>389</v>
      </c>
      <c r="D105" s="132" t="s">
        <v>41</v>
      </c>
      <c r="E105" s="201">
        <f>SUM(E106:E108)</f>
        <v>0</v>
      </c>
      <c r="F105" s="201">
        <f>SUM(F106:F108)</f>
        <v>0</v>
      </c>
      <c r="G105" s="127" t="e">
        <f>F105/E105*100</f>
        <v>#DIV/0!</v>
      </c>
      <c r="H105" s="127">
        <f t="shared" ref="H105" si="270">SUM(H106:H108)</f>
        <v>0</v>
      </c>
      <c r="I105" s="127">
        <f t="shared" ref="I105" si="271">SUM(I106:I108)</f>
        <v>0</v>
      </c>
      <c r="J105" s="127">
        <f t="shared" ref="J105" si="272">SUM(J106:J108)</f>
        <v>0</v>
      </c>
      <c r="K105" s="127">
        <f t="shared" ref="K105" si="273">SUM(K106:K108)</f>
        <v>0</v>
      </c>
      <c r="L105" s="127">
        <f t="shared" ref="L105" si="274">SUM(L106:L108)</f>
        <v>0</v>
      </c>
      <c r="M105" s="127">
        <f t="shared" ref="M105" si="275">SUM(M106:M108)</f>
        <v>0</v>
      </c>
      <c r="N105" s="127">
        <f t="shared" ref="N105" si="276">SUM(N106:N108)</f>
        <v>0</v>
      </c>
      <c r="O105" s="127">
        <f t="shared" ref="O105" si="277">SUM(O106:O108)</f>
        <v>0</v>
      </c>
      <c r="P105" s="127">
        <f t="shared" ref="P105" si="278">SUM(P106:P108)</f>
        <v>0</v>
      </c>
      <c r="Q105" s="127">
        <f t="shared" ref="Q105" si="279">SUM(Q106:Q108)</f>
        <v>0</v>
      </c>
      <c r="R105" s="127">
        <f t="shared" ref="R105" si="280">SUM(R106:R108)</f>
        <v>0</v>
      </c>
      <c r="S105" s="127">
        <f t="shared" ref="S105" si="281">SUM(S106:S108)</f>
        <v>0</v>
      </c>
      <c r="T105" s="127">
        <f t="shared" ref="T105" si="282">SUM(T106:T108)</f>
        <v>0</v>
      </c>
      <c r="U105" s="127">
        <f t="shared" ref="U105" si="283">SUM(U106:U108)</f>
        <v>0</v>
      </c>
      <c r="V105" s="127">
        <f t="shared" ref="V105" si="284">SUM(V106:V108)</f>
        <v>0</v>
      </c>
      <c r="W105" s="127">
        <f t="shared" ref="W105" si="285">SUM(W106:W108)</f>
        <v>0</v>
      </c>
      <c r="X105" s="127">
        <f t="shared" ref="X105" si="286">SUM(X106:X108)</f>
        <v>0</v>
      </c>
      <c r="Y105" s="127">
        <f t="shared" ref="Y105" si="287">SUM(Y106:Y108)</f>
        <v>0</v>
      </c>
      <c r="Z105" s="127">
        <f t="shared" ref="Z105" si="288">SUM(Z106:Z108)</f>
        <v>0</v>
      </c>
      <c r="AA105" s="127">
        <f t="shared" ref="AA105" si="289">SUM(AA106:AA108)</f>
        <v>0</v>
      </c>
      <c r="AB105" s="127">
        <f t="shared" ref="AB105" si="290">SUM(AB106:AB108)</f>
        <v>0</v>
      </c>
      <c r="AC105" s="127">
        <f t="shared" ref="AC105" si="291">SUM(AC106:AC108)</f>
        <v>0</v>
      </c>
      <c r="AD105" s="127">
        <f t="shared" ref="AD105" si="292">SUM(AD106:AD108)</f>
        <v>0</v>
      </c>
      <c r="AE105" s="127">
        <f t="shared" ref="AE105" si="293">SUM(AE106:AE108)</f>
        <v>0</v>
      </c>
      <c r="AF105" s="127">
        <f t="shared" ref="AF105" si="294">SUM(AF106:AF108)</f>
        <v>0</v>
      </c>
      <c r="AG105" s="127">
        <f t="shared" ref="AG105" si="295">SUM(AG106:AG108)</f>
        <v>0</v>
      </c>
      <c r="AH105" s="127">
        <f t="shared" ref="AH105" si="296">SUM(AH106:AH108)</f>
        <v>0</v>
      </c>
      <c r="AI105" s="127">
        <f t="shared" ref="AI105" si="297">SUM(AI106:AI108)</f>
        <v>0</v>
      </c>
      <c r="AJ105" s="127">
        <f t="shared" ref="AJ105" si="298">SUM(AJ106:AJ108)</f>
        <v>0</v>
      </c>
      <c r="AK105" s="127">
        <f t="shared" ref="AK105" si="299">SUM(AK106:AK108)</f>
        <v>0</v>
      </c>
      <c r="AL105" s="127">
        <f t="shared" ref="AL105" si="300">SUM(AL106:AL108)</f>
        <v>0</v>
      </c>
      <c r="AM105" s="127">
        <f t="shared" ref="AM105" si="301">SUM(AM106:AM108)</f>
        <v>0</v>
      </c>
      <c r="AN105" s="127">
        <f t="shared" ref="AN105" si="302">SUM(AN106:AN108)</f>
        <v>0</v>
      </c>
      <c r="AO105" s="127">
        <f t="shared" ref="AO105" si="303">SUM(AO106:AO108)</f>
        <v>0</v>
      </c>
      <c r="AP105" s="127">
        <f t="shared" ref="AP105" si="304">SUM(AP106:AP108)</f>
        <v>0</v>
      </c>
      <c r="AQ105" s="127">
        <f t="shared" ref="AQ105" si="305">SUM(AQ106:AQ108)</f>
        <v>0</v>
      </c>
      <c r="AR105" s="309"/>
    </row>
    <row r="106" spans="1:44" ht="31.5">
      <c r="A106" s="311"/>
      <c r="B106" s="312"/>
      <c r="C106" s="312"/>
      <c r="D106" s="146" t="s">
        <v>37</v>
      </c>
      <c r="E106" s="202">
        <f t="shared" ref="E106:F108" si="306">H106+K106+N106+Q106+T106+W106+Z106+AC106+AF106+AI106+AL106+AO106</f>
        <v>0</v>
      </c>
      <c r="F106" s="202">
        <f t="shared" si="306"/>
        <v>0</v>
      </c>
      <c r="G106" s="127" t="e">
        <f t="shared" ref="G106:G108" si="307">F106/E106*100</f>
        <v>#DIV/0!</v>
      </c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310"/>
    </row>
    <row r="107" spans="1:44" ht="46.5" customHeight="1">
      <c r="A107" s="311"/>
      <c r="B107" s="312"/>
      <c r="C107" s="312"/>
      <c r="D107" s="146" t="s">
        <v>2</v>
      </c>
      <c r="E107" s="202">
        <f t="shared" si="306"/>
        <v>0</v>
      </c>
      <c r="F107" s="202">
        <f t="shared" si="306"/>
        <v>0</v>
      </c>
      <c r="G107" s="127" t="e">
        <f t="shared" si="307"/>
        <v>#DIV/0!</v>
      </c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310"/>
    </row>
    <row r="108" spans="1:44" ht="27.2" customHeight="1">
      <c r="A108" s="311"/>
      <c r="B108" s="312"/>
      <c r="C108" s="312"/>
      <c r="D108" s="147" t="s">
        <v>43</v>
      </c>
      <c r="E108" s="202">
        <f t="shared" si="306"/>
        <v>0</v>
      </c>
      <c r="F108" s="202">
        <f t="shared" si="306"/>
        <v>0</v>
      </c>
      <c r="G108" s="127" t="e">
        <f t="shared" si="307"/>
        <v>#DIV/0!</v>
      </c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310"/>
    </row>
    <row r="109" spans="1:44" ht="18.75" customHeight="1">
      <c r="A109" s="311" t="s">
        <v>97</v>
      </c>
      <c r="B109" s="312" t="s">
        <v>422</v>
      </c>
      <c r="C109" s="312" t="s">
        <v>325</v>
      </c>
      <c r="D109" s="132" t="s">
        <v>41</v>
      </c>
      <c r="E109" s="201">
        <f>SUM(E110:E112)</f>
        <v>55869.942999999999</v>
      </c>
      <c r="F109" s="201">
        <f>SUM(F110:F112)</f>
        <v>0</v>
      </c>
      <c r="G109" s="127">
        <f>F109/E109*100</f>
        <v>0</v>
      </c>
      <c r="H109" s="127">
        <f>SUM(H110:H112)</f>
        <v>0</v>
      </c>
      <c r="I109" s="127">
        <f t="shared" ref="I109:AQ109" si="308">SUM(I110:I112)</f>
        <v>0</v>
      </c>
      <c r="J109" s="127">
        <f t="shared" si="308"/>
        <v>0</v>
      </c>
      <c r="K109" s="127">
        <f t="shared" si="308"/>
        <v>0</v>
      </c>
      <c r="L109" s="127">
        <f t="shared" si="308"/>
        <v>0</v>
      </c>
      <c r="M109" s="127">
        <f t="shared" si="308"/>
        <v>0</v>
      </c>
      <c r="N109" s="127">
        <f t="shared" si="308"/>
        <v>0</v>
      </c>
      <c r="O109" s="127">
        <f t="shared" si="308"/>
        <v>0</v>
      </c>
      <c r="P109" s="127">
        <f t="shared" si="308"/>
        <v>0</v>
      </c>
      <c r="Q109" s="127">
        <f t="shared" si="308"/>
        <v>0</v>
      </c>
      <c r="R109" s="127">
        <f t="shared" si="308"/>
        <v>0</v>
      </c>
      <c r="S109" s="127">
        <f t="shared" si="308"/>
        <v>0</v>
      </c>
      <c r="T109" s="127">
        <f t="shared" si="308"/>
        <v>0</v>
      </c>
      <c r="U109" s="127">
        <f t="shared" si="308"/>
        <v>0</v>
      </c>
      <c r="V109" s="127">
        <f t="shared" si="308"/>
        <v>0</v>
      </c>
      <c r="W109" s="127">
        <f t="shared" si="308"/>
        <v>0</v>
      </c>
      <c r="X109" s="127">
        <f t="shared" si="308"/>
        <v>0</v>
      </c>
      <c r="Y109" s="127">
        <f t="shared" si="308"/>
        <v>0</v>
      </c>
      <c r="Z109" s="127">
        <f t="shared" si="308"/>
        <v>0</v>
      </c>
      <c r="AA109" s="127">
        <f t="shared" si="308"/>
        <v>0</v>
      </c>
      <c r="AB109" s="127">
        <f t="shared" si="308"/>
        <v>0</v>
      </c>
      <c r="AC109" s="127">
        <f t="shared" si="308"/>
        <v>0</v>
      </c>
      <c r="AD109" s="127">
        <f t="shared" si="308"/>
        <v>0</v>
      </c>
      <c r="AE109" s="127">
        <f t="shared" si="308"/>
        <v>0</v>
      </c>
      <c r="AF109" s="127">
        <f t="shared" si="308"/>
        <v>55869.942999999999</v>
      </c>
      <c r="AG109" s="127">
        <f t="shared" si="308"/>
        <v>0</v>
      </c>
      <c r="AH109" s="127">
        <f t="shared" si="308"/>
        <v>0</v>
      </c>
      <c r="AI109" s="127">
        <f t="shared" si="308"/>
        <v>0</v>
      </c>
      <c r="AJ109" s="127">
        <f t="shared" si="308"/>
        <v>0</v>
      </c>
      <c r="AK109" s="127">
        <f t="shared" si="308"/>
        <v>0</v>
      </c>
      <c r="AL109" s="127">
        <f t="shared" si="308"/>
        <v>0</v>
      </c>
      <c r="AM109" s="127">
        <f t="shared" si="308"/>
        <v>0</v>
      </c>
      <c r="AN109" s="127">
        <f t="shared" si="308"/>
        <v>0</v>
      </c>
      <c r="AO109" s="127">
        <f t="shared" si="308"/>
        <v>0</v>
      </c>
      <c r="AP109" s="127">
        <f t="shared" si="308"/>
        <v>0</v>
      </c>
      <c r="AQ109" s="127">
        <f t="shared" si="308"/>
        <v>0</v>
      </c>
      <c r="AR109" s="309"/>
    </row>
    <row r="110" spans="1:44" ht="31.5">
      <c r="A110" s="311"/>
      <c r="B110" s="312"/>
      <c r="C110" s="312"/>
      <c r="D110" s="146" t="s">
        <v>37</v>
      </c>
      <c r="E110" s="202">
        <f t="shared" ref="E110:F112" si="309">H110+K110+N110+Q110+T110+W110+Z110+AC110+AF110+AI110+AL110+AO110</f>
        <v>3622</v>
      </c>
      <c r="F110" s="202">
        <f t="shared" si="309"/>
        <v>0</v>
      </c>
      <c r="G110" s="127">
        <f t="shared" ref="G110:G112" si="310">F110/E110*100</f>
        <v>0</v>
      </c>
      <c r="H110" s="123">
        <f>H114+H118</f>
        <v>0</v>
      </c>
      <c r="I110" s="123">
        <f t="shared" ref="I110:AQ110" si="311">I114+I118</f>
        <v>0</v>
      </c>
      <c r="J110" s="123">
        <f t="shared" si="311"/>
        <v>0</v>
      </c>
      <c r="K110" s="123">
        <f t="shared" si="311"/>
        <v>0</v>
      </c>
      <c r="L110" s="123">
        <f t="shared" si="311"/>
        <v>0</v>
      </c>
      <c r="M110" s="123">
        <f t="shared" si="311"/>
        <v>0</v>
      </c>
      <c r="N110" s="123">
        <f t="shared" si="311"/>
        <v>0</v>
      </c>
      <c r="O110" s="123">
        <f t="shared" si="311"/>
        <v>0</v>
      </c>
      <c r="P110" s="123">
        <f t="shared" si="311"/>
        <v>0</v>
      </c>
      <c r="Q110" s="123">
        <f t="shared" si="311"/>
        <v>0</v>
      </c>
      <c r="R110" s="123">
        <f t="shared" si="311"/>
        <v>0</v>
      </c>
      <c r="S110" s="123">
        <f t="shared" si="311"/>
        <v>0</v>
      </c>
      <c r="T110" s="123">
        <f t="shared" si="311"/>
        <v>0</v>
      </c>
      <c r="U110" s="123">
        <f t="shared" si="311"/>
        <v>0</v>
      </c>
      <c r="V110" s="123">
        <f t="shared" si="311"/>
        <v>0</v>
      </c>
      <c r="W110" s="123">
        <f t="shared" si="311"/>
        <v>0</v>
      </c>
      <c r="X110" s="123">
        <f t="shared" si="311"/>
        <v>0</v>
      </c>
      <c r="Y110" s="123">
        <f t="shared" si="311"/>
        <v>0</v>
      </c>
      <c r="Z110" s="123">
        <f t="shared" si="311"/>
        <v>0</v>
      </c>
      <c r="AA110" s="123">
        <f t="shared" si="311"/>
        <v>0</v>
      </c>
      <c r="AB110" s="123">
        <f t="shared" si="311"/>
        <v>0</v>
      </c>
      <c r="AC110" s="123">
        <f t="shared" si="311"/>
        <v>0</v>
      </c>
      <c r="AD110" s="123">
        <f t="shared" si="311"/>
        <v>0</v>
      </c>
      <c r="AE110" s="123">
        <f t="shared" si="311"/>
        <v>0</v>
      </c>
      <c r="AF110" s="123">
        <f t="shared" si="311"/>
        <v>3622</v>
      </c>
      <c r="AG110" s="123">
        <f t="shared" si="311"/>
        <v>0</v>
      </c>
      <c r="AH110" s="123">
        <f t="shared" si="311"/>
        <v>0</v>
      </c>
      <c r="AI110" s="123">
        <f t="shared" si="311"/>
        <v>0</v>
      </c>
      <c r="AJ110" s="123">
        <f t="shared" si="311"/>
        <v>0</v>
      </c>
      <c r="AK110" s="123">
        <f t="shared" si="311"/>
        <v>0</v>
      </c>
      <c r="AL110" s="123">
        <f t="shared" si="311"/>
        <v>0</v>
      </c>
      <c r="AM110" s="123">
        <f t="shared" si="311"/>
        <v>0</v>
      </c>
      <c r="AN110" s="123">
        <f t="shared" si="311"/>
        <v>0</v>
      </c>
      <c r="AO110" s="123">
        <f t="shared" si="311"/>
        <v>0</v>
      </c>
      <c r="AP110" s="123">
        <f t="shared" si="311"/>
        <v>0</v>
      </c>
      <c r="AQ110" s="123">
        <f t="shared" si="311"/>
        <v>0</v>
      </c>
      <c r="AR110" s="310"/>
    </row>
    <row r="111" spans="1:44" ht="46.5" customHeight="1">
      <c r="A111" s="311"/>
      <c r="B111" s="312"/>
      <c r="C111" s="312"/>
      <c r="D111" s="146" t="s">
        <v>2</v>
      </c>
      <c r="E111" s="202">
        <f t="shared" si="309"/>
        <v>21879.9</v>
      </c>
      <c r="F111" s="202">
        <f t="shared" si="309"/>
        <v>0</v>
      </c>
      <c r="G111" s="127">
        <f t="shared" si="310"/>
        <v>0</v>
      </c>
      <c r="H111" s="123">
        <f t="shared" ref="H111:AQ111" si="312">H115+H119</f>
        <v>0</v>
      </c>
      <c r="I111" s="123">
        <f t="shared" si="312"/>
        <v>0</v>
      </c>
      <c r="J111" s="123">
        <f t="shared" si="312"/>
        <v>0</v>
      </c>
      <c r="K111" s="123">
        <f t="shared" si="312"/>
        <v>0</v>
      </c>
      <c r="L111" s="123">
        <f t="shared" si="312"/>
        <v>0</v>
      </c>
      <c r="M111" s="123">
        <f t="shared" si="312"/>
        <v>0</v>
      </c>
      <c r="N111" s="123">
        <f t="shared" si="312"/>
        <v>0</v>
      </c>
      <c r="O111" s="123">
        <f t="shared" si="312"/>
        <v>0</v>
      </c>
      <c r="P111" s="123">
        <f t="shared" si="312"/>
        <v>0</v>
      </c>
      <c r="Q111" s="123">
        <f t="shared" si="312"/>
        <v>0</v>
      </c>
      <c r="R111" s="123">
        <f t="shared" si="312"/>
        <v>0</v>
      </c>
      <c r="S111" s="123">
        <f t="shared" si="312"/>
        <v>0</v>
      </c>
      <c r="T111" s="123">
        <f t="shared" si="312"/>
        <v>0</v>
      </c>
      <c r="U111" s="123">
        <f t="shared" si="312"/>
        <v>0</v>
      </c>
      <c r="V111" s="123">
        <f t="shared" si="312"/>
        <v>0</v>
      </c>
      <c r="W111" s="123">
        <f t="shared" si="312"/>
        <v>0</v>
      </c>
      <c r="X111" s="123">
        <f t="shared" si="312"/>
        <v>0</v>
      </c>
      <c r="Y111" s="123">
        <f t="shared" si="312"/>
        <v>0</v>
      </c>
      <c r="Z111" s="123">
        <f t="shared" si="312"/>
        <v>0</v>
      </c>
      <c r="AA111" s="123">
        <f t="shared" si="312"/>
        <v>0</v>
      </c>
      <c r="AB111" s="123">
        <f t="shared" si="312"/>
        <v>0</v>
      </c>
      <c r="AC111" s="123">
        <f t="shared" si="312"/>
        <v>0</v>
      </c>
      <c r="AD111" s="123">
        <f t="shared" si="312"/>
        <v>0</v>
      </c>
      <c r="AE111" s="123">
        <f t="shared" si="312"/>
        <v>0</v>
      </c>
      <c r="AF111" s="123">
        <f t="shared" si="312"/>
        <v>21879.9</v>
      </c>
      <c r="AG111" s="123">
        <f t="shared" si="312"/>
        <v>0</v>
      </c>
      <c r="AH111" s="123">
        <f t="shared" si="312"/>
        <v>0</v>
      </c>
      <c r="AI111" s="123">
        <f t="shared" si="312"/>
        <v>0</v>
      </c>
      <c r="AJ111" s="123">
        <f t="shared" si="312"/>
        <v>0</v>
      </c>
      <c r="AK111" s="123">
        <f t="shared" si="312"/>
        <v>0</v>
      </c>
      <c r="AL111" s="123">
        <f t="shared" si="312"/>
        <v>0</v>
      </c>
      <c r="AM111" s="123">
        <f t="shared" si="312"/>
        <v>0</v>
      </c>
      <c r="AN111" s="123">
        <f t="shared" si="312"/>
        <v>0</v>
      </c>
      <c r="AO111" s="123">
        <f t="shared" si="312"/>
        <v>0</v>
      </c>
      <c r="AP111" s="123">
        <f t="shared" si="312"/>
        <v>0</v>
      </c>
      <c r="AQ111" s="123">
        <f t="shared" si="312"/>
        <v>0</v>
      </c>
      <c r="AR111" s="310"/>
    </row>
    <row r="112" spans="1:44" ht="34.5" customHeight="1">
      <c r="A112" s="311"/>
      <c r="B112" s="312"/>
      <c r="C112" s="312"/>
      <c r="D112" s="147" t="s">
        <v>43</v>
      </c>
      <c r="E112" s="202">
        <f t="shared" si="309"/>
        <v>30368.043000000001</v>
      </c>
      <c r="F112" s="202">
        <f t="shared" si="309"/>
        <v>0</v>
      </c>
      <c r="G112" s="127">
        <f t="shared" si="310"/>
        <v>0</v>
      </c>
      <c r="H112" s="123">
        <f t="shared" ref="H112:AQ112" si="313">H116+H120</f>
        <v>0</v>
      </c>
      <c r="I112" s="123">
        <f t="shared" si="313"/>
        <v>0</v>
      </c>
      <c r="J112" s="123">
        <f t="shared" si="313"/>
        <v>0</v>
      </c>
      <c r="K112" s="123">
        <f t="shared" si="313"/>
        <v>0</v>
      </c>
      <c r="L112" s="123">
        <f t="shared" si="313"/>
        <v>0</v>
      </c>
      <c r="M112" s="123">
        <f t="shared" si="313"/>
        <v>0</v>
      </c>
      <c r="N112" s="123">
        <f t="shared" si="313"/>
        <v>0</v>
      </c>
      <c r="O112" s="123">
        <f t="shared" si="313"/>
        <v>0</v>
      </c>
      <c r="P112" s="123">
        <f t="shared" si="313"/>
        <v>0</v>
      </c>
      <c r="Q112" s="123">
        <f t="shared" si="313"/>
        <v>0</v>
      </c>
      <c r="R112" s="123">
        <f t="shared" si="313"/>
        <v>0</v>
      </c>
      <c r="S112" s="123">
        <f t="shared" si="313"/>
        <v>0</v>
      </c>
      <c r="T112" s="123">
        <f t="shared" si="313"/>
        <v>0</v>
      </c>
      <c r="U112" s="123">
        <f t="shared" si="313"/>
        <v>0</v>
      </c>
      <c r="V112" s="123">
        <f t="shared" si="313"/>
        <v>0</v>
      </c>
      <c r="W112" s="123">
        <f t="shared" si="313"/>
        <v>0</v>
      </c>
      <c r="X112" s="123">
        <f t="shared" si="313"/>
        <v>0</v>
      </c>
      <c r="Y112" s="123">
        <f t="shared" si="313"/>
        <v>0</v>
      </c>
      <c r="Z112" s="123">
        <f t="shared" si="313"/>
        <v>0</v>
      </c>
      <c r="AA112" s="123">
        <f t="shared" si="313"/>
        <v>0</v>
      </c>
      <c r="AB112" s="123">
        <f t="shared" si="313"/>
        <v>0</v>
      </c>
      <c r="AC112" s="123">
        <f t="shared" si="313"/>
        <v>0</v>
      </c>
      <c r="AD112" s="123">
        <f t="shared" si="313"/>
        <v>0</v>
      </c>
      <c r="AE112" s="123">
        <f t="shared" si="313"/>
        <v>0</v>
      </c>
      <c r="AF112" s="123">
        <f t="shared" si="313"/>
        <v>30368.043000000001</v>
      </c>
      <c r="AG112" s="123">
        <f t="shared" si="313"/>
        <v>0</v>
      </c>
      <c r="AH112" s="123">
        <f t="shared" si="313"/>
        <v>0</v>
      </c>
      <c r="AI112" s="123">
        <f t="shared" si="313"/>
        <v>0</v>
      </c>
      <c r="AJ112" s="123">
        <f t="shared" si="313"/>
        <v>0</v>
      </c>
      <c r="AK112" s="123">
        <f t="shared" si="313"/>
        <v>0</v>
      </c>
      <c r="AL112" s="123">
        <f t="shared" si="313"/>
        <v>0</v>
      </c>
      <c r="AM112" s="123">
        <f t="shared" si="313"/>
        <v>0</v>
      </c>
      <c r="AN112" s="123">
        <f t="shared" si="313"/>
        <v>0</v>
      </c>
      <c r="AO112" s="123">
        <f t="shared" si="313"/>
        <v>0</v>
      </c>
      <c r="AP112" s="123">
        <f t="shared" si="313"/>
        <v>0</v>
      </c>
      <c r="AQ112" s="123">
        <f t="shared" si="313"/>
        <v>0</v>
      </c>
      <c r="AR112" s="310"/>
    </row>
    <row r="113" spans="1:44" s="136" customFormat="1" ht="22.15" customHeight="1">
      <c r="A113" s="311" t="s">
        <v>342</v>
      </c>
      <c r="B113" s="312" t="s">
        <v>345</v>
      </c>
      <c r="C113" s="308" t="s">
        <v>390</v>
      </c>
      <c r="D113" s="132" t="s">
        <v>41</v>
      </c>
      <c r="E113" s="201">
        <f>SUM(E114:E116)</f>
        <v>46210.317999999999</v>
      </c>
      <c r="F113" s="201">
        <f>SUM(F114:F116)</f>
        <v>0</v>
      </c>
      <c r="G113" s="127">
        <f>F113/E113*100</f>
        <v>0</v>
      </c>
      <c r="H113" s="127">
        <f>SUM(H114:H116)</f>
        <v>0</v>
      </c>
      <c r="I113" s="127">
        <f t="shared" ref="I113:AQ113" si="314">SUM(I114:I116)</f>
        <v>0</v>
      </c>
      <c r="J113" s="127">
        <f t="shared" si="314"/>
        <v>0</v>
      </c>
      <c r="K113" s="127">
        <f t="shared" si="314"/>
        <v>0</v>
      </c>
      <c r="L113" s="127">
        <f t="shared" si="314"/>
        <v>0</v>
      </c>
      <c r="M113" s="127">
        <f t="shared" si="314"/>
        <v>0</v>
      </c>
      <c r="N113" s="127">
        <f t="shared" si="314"/>
        <v>0</v>
      </c>
      <c r="O113" s="127">
        <f t="shared" si="314"/>
        <v>0</v>
      </c>
      <c r="P113" s="127">
        <f t="shared" si="314"/>
        <v>0</v>
      </c>
      <c r="Q113" s="127">
        <f t="shared" si="314"/>
        <v>0</v>
      </c>
      <c r="R113" s="127">
        <f t="shared" si="314"/>
        <v>0</v>
      </c>
      <c r="S113" s="127">
        <f t="shared" si="314"/>
        <v>0</v>
      </c>
      <c r="T113" s="127">
        <f t="shared" si="314"/>
        <v>0</v>
      </c>
      <c r="U113" s="127">
        <f t="shared" si="314"/>
        <v>0</v>
      </c>
      <c r="V113" s="127">
        <f t="shared" si="314"/>
        <v>0</v>
      </c>
      <c r="W113" s="127">
        <f t="shared" si="314"/>
        <v>0</v>
      </c>
      <c r="X113" s="127">
        <f t="shared" si="314"/>
        <v>0</v>
      </c>
      <c r="Y113" s="127">
        <f t="shared" si="314"/>
        <v>0</v>
      </c>
      <c r="Z113" s="127">
        <f t="shared" si="314"/>
        <v>0</v>
      </c>
      <c r="AA113" s="127">
        <f t="shared" si="314"/>
        <v>0</v>
      </c>
      <c r="AB113" s="127">
        <f t="shared" si="314"/>
        <v>0</v>
      </c>
      <c r="AC113" s="127">
        <f t="shared" si="314"/>
        <v>0</v>
      </c>
      <c r="AD113" s="127">
        <f t="shared" si="314"/>
        <v>0</v>
      </c>
      <c r="AE113" s="127">
        <f t="shared" si="314"/>
        <v>0</v>
      </c>
      <c r="AF113" s="127">
        <f t="shared" si="314"/>
        <v>46210.317999999999</v>
      </c>
      <c r="AG113" s="127">
        <f t="shared" si="314"/>
        <v>0</v>
      </c>
      <c r="AH113" s="127">
        <f t="shared" si="314"/>
        <v>0</v>
      </c>
      <c r="AI113" s="127">
        <f t="shared" si="314"/>
        <v>0</v>
      </c>
      <c r="AJ113" s="127">
        <f t="shared" si="314"/>
        <v>0</v>
      </c>
      <c r="AK113" s="127">
        <f t="shared" si="314"/>
        <v>0</v>
      </c>
      <c r="AL113" s="127">
        <f t="shared" si="314"/>
        <v>0</v>
      </c>
      <c r="AM113" s="127">
        <f t="shared" si="314"/>
        <v>0</v>
      </c>
      <c r="AN113" s="127">
        <f t="shared" si="314"/>
        <v>0</v>
      </c>
      <c r="AO113" s="127">
        <f t="shared" si="314"/>
        <v>0</v>
      </c>
      <c r="AP113" s="127">
        <f t="shared" si="314"/>
        <v>0</v>
      </c>
      <c r="AQ113" s="127">
        <f t="shared" si="314"/>
        <v>0</v>
      </c>
      <c r="AR113" s="309"/>
    </row>
    <row r="114" spans="1:44" ht="31.5">
      <c r="A114" s="311"/>
      <c r="B114" s="312"/>
      <c r="C114" s="308"/>
      <c r="D114" s="146" t="s">
        <v>37</v>
      </c>
      <c r="E114" s="202">
        <f t="shared" ref="E114:F116" si="315">H114+K114+N114+Q114+T114+W114+Z114+AC114+AF114+AI114+AL114+AO114</f>
        <v>0</v>
      </c>
      <c r="F114" s="202">
        <f t="shared" si="315"/>
        <v>0</v>
      </c>
      <c r="G114" s="127" t="e">
        <f t="shared" ref="G114:G116" si="316">F114/E114*100</f>
        <v>#DIV/0!</v>
      </c>
      <c r="H114" s="123"/>
      <c r="I114" s="123"/>
      <c r="J114" s="131"/>
      <c r="K114" s="123"/>
      <c r="L114" s="123"/>
      <c r="M114" s="131"/>
      <c r="N114" s="123"/>
      <c r="O114" s="123"/>
      <c r="P114" s="131"/>
      <c r="Q114" s="123"/>
      <c r="R114" s="123"/>
      <c r="S114" s="131"/>
      <c r="T114" s="123"/>
      <c r="U114" s="123"/>
      <c r="V114" s="131"/>
      <c r="W114" s="123"/>
      <c r="X114" s="123"/>
      <c r="Y114" s="131"/>
      <c r="Z114" s="123"/>
      <c r="AA114" s="123"/>
      <c r="AB114" s="131"/>
      <c r="AC114" s="123"/>
      <c r="AD114" s="123"/>
      <c r="AE114" s="131"/>
      <c r="AF114" s="123"/>
      <c r="AG114" s="123"/>
      <c r="AH114" s="131"/>
      <c r="AI114" s="123"/>
      <c r="AJ114" s="123"/>
      <c r="AK114" s="123"/>
      <c r="AL114" s="123"/>
      <c r="AM114" s="123"/>
      <c r="AN114" s="131"/>
      <c r="AO114" s="123"/>
      <c r="AP114" s="123"/>
      <c r="AQ114" s="131"/>
      <c r="AR114" s="310"/>
    </row>
    <row r="115" spans="1:44" ht="31.15" customHeight="1">
      <c r="A115" s="311"/>
      <c r="B115" s="312"/>
      <c r="C115" s="308"/>
      <c r="D115" s="146" t="s">
        <v>2</v>
      </c>
      <c r="E115" s="202">
        <f t="shared" si="315"/>
        <v>17049.8</v>
      </c>
      <c r="F115" s="202">
        <f t="shared" si="315"/>
        <v>0</v>
      </c>
      <c r="G115" s="127">
        <f t="shared" si="316"/>
        <v>0</v>
      </c>
      <c r="H115" s="123"/>
      <c r="I115" s="123"/>
      <c r="J115" s="131"/>
      <c r="K115" s="123"/>
      <c r="L115" s="123"/>
      <c r="M115" s="131"/>
      <c r="N115" s="123"/>
      <c r="O115" s="123"/>
      <c r="P115" s="131"/>
      <c r="Q115" s="123"/>
      <c r="R115" s="123"/>
      <c r="S115" s="131"/>
      <c r="T115" s="123"/>
      <c r="U115" s="123"/>
      <c r="V115" s="131"/>
      <c r="W115" s="123"/>
      <c r="X115" s="123"/>
      <c r="Y115" s="131"/>
      <c r="Z115" s="123"/>
      <c r="AA115" s="123"/>
      <c r="AB115" s="131"/>
      <c r="AC115" s="123"/>
      <c r="AD115" s="123"/>
      <c r="AE115" s="131"/>
      <c r="AF115" s="123">
        <v>17049.8</v>
      </c>
      <c r="AG115" s="123"/>
      <c r="AH115" s="131"/>
      <c r="AI115" s="123"/>
      <c r="AJ115" s="123"/>
      <c r="AK115" s="131"/>
      <c r="AL115" s="123"/>
      <c r="AM115" s="123"/>
      <c r="AN115" s="131"/>
      <c r="AO115" s="123"/>
      <c r="AP115" s="123"/>
      <c r="AQ115" s="131"/>
      <c r="AR115" s="310"/>
    </row>
    <row r="116" spans="1:44" ht="28.5" customHeight="1">
      <c r="A116" s="311"/>
      <c r="B116" s="312"/>
      <c r="C116" s="308"/>
      <c r="D116" s="147" t="s">
        <v>43</v>
      </c>
      <c r="E116" s="202">
        <f t="shared" si="315"/>
        <v>29160.518</v>
      </c>
      <c r="F116" s="202">
        <f t="shared" si="315"/>
        <v>0</v>
      </c>
      <c r="G116" s="127">
        <f t="shared" si="316"/>
        <v>0</v>
      </c>
      <c r="H116" s="123"/>
      <c r="I116" s="123"/>
      <c r="J116" s="131"/>
      <c r="K116" s="123"/>
      <c r="L116" s="123"/>
      <c r="M116" s="131"/>
      <c r="N116" s="123"/>
      <c r="O116" s="123"/>
      <c r="P116" s="131"/>
      <c r="Q116" s="123"/>
      <c r="R116" s="123"/>
      <c r="S116" s="131"/>
      <c r="T116" s="123"/>
      <c r="U116" s="123"/>
      <c r="V116" s="131"/>
      <c r="W116" s="123"/>
      <c r="X116" s="123"/>
      <c r="Y116" s="131"/>
      <c r="Z116" s="123"/>
      <c r="AA116" s="123"/>
      <c r="AB116" s="131"/>
      <c r="AC116" s="123"/>
      <c r="AD116" s="123"/>
      <c r="AE116" s="131"/>
      <c r="AF116" s="123">
        <v>29160.518</v>
      </c>
      <c r="AG116" s="123"/>
      <c r="AH116" s="131"/>
      <c r="AI116" s="123"/>
      <c r="AJ116" s="123"/>
      <c r="AK116" s="131"/>
      <c r="AL116" s="123"/>
      <c r="AM116" s="123"/>
      <c r="AN116" s="131"/>
      <c r="AO116" s="123"/>
      <c r="AP116" s="123"/>
      <c r="AQ116" s="131"/>
      <c r="AR116" s="310"/>
    </row>
    <row r="117" spans="1:44" s="136" customFormat="1" ht="22.15" customHeight="1">
      <c r="A117" s="311" t="s">
        <v>343</v>
      </c>
      <c r="B117" s="312" t="s">
        <v>346</v>
      </c>
      <c r="C117" s="308" t="s">
        <v>390</v>
      </c>
      <c r="D117" s="132" t="s">
        <v>41</v>
      </c>
      <c r="E117" s="201">
        <f>SUM(E118:E120)</f>
        <v>9659.625</v>
      </c>
      <c r="F117" s="201">
        <f>SUM(F118:F120)</f>
        <v>0</v>
      </c>
      <c r="G117" s="127">
        <f>F117/E117*100</f>
        <v>0</v>
      </c>
      <c r="H117" s="127">
        <f>SUM(H118:H120)</f>
        <v>0</v>
      </c>
      <c r="I117" s="127">
        <f t="shared" ref="I117:AQ117" si="317">SUM(I118:I120)</f>
        <v>0</v>
      </c>
      <c r="J117" s="127">
        <f t="shared" si="317"/>
        <v>0</v>
      </c>
      <c r="K117" s="127">
        <f t="shared" si="317"/>
        <v>0</v>
      </c>
      <c r="L117" s="127">
        <f t="shared" si="317"/>
        <v>0</v>
      </c>
      <c r="M117" s="127">
        <f t="shared" si="317"/>
        <v>0</v>
      </c>
      <c r="N117" s="127">
        <f t="shared" si="317"/>
        <v>0</v>
      </c>
      <c r="O117" s="127">
        <f t="shared" si="317"/>
        <v>0</v>
      </c>
      <c r="P117" s="127">
        <f t="shared" si="317"/>
        <v>0</v>
      </c>
      <c r="Q117" s="127">
        <f t="shared" si="317"/>
        <v>0</v>
      </c>
      <c r="R117" s="127">
        <f t="shared" si="317"/>
        <v>0</v>
      </c>
      <c r="S117" s="127">
        <f t="shared" si="317"/>
        <v>0</v>
      </c>
      <c r="T117" s="127">
        <f t="shared" si="317"/>
        <v>0</v>
      </c>
      <c r="U117" s="127">
        <f t="shared" si="317"/>
        <v>0</v>
      </c>
      <c r="V117" s="127">
        <f t="shared" si="317"/>
        <v>0</v>
      </c>
      <c r="W117" s="127">
        <f t="shared" si="317"/>
        <v>0</v>
      </c>
      <c r="X117" s="127">
        <f t="shared" si="317"/>
        <v>0</v>
      </c>
      <c r="Y117" s="127">
        <f t="shared" si="317"/>
        <v>0</v>
      </c>
      <c r="Z117" s="127">
        <f t="shared" si="317"/>
        <v>0</v>
      </c>
      <c r="AA117" s="127">
        <f t="shared" si="317"/>
        <v>0</v>
      </c>
      <c r="AB117" s="127">
        <f t="shared" si="317"/>
        <v>0</v>
      </c>
      <c r="AC117" s="127">
        <f t="shared" si="317"/>
        <v>0</v>
      </c>
      <c r="AD117" s="127">
        <f t="shared" si="317"/>
        <v>0</v>
      </c>
      <c r="AE117" s="127">
        <f t="shared" si="317"/>
        <v>0</v>
      </c>
      <c r="AF117" s="127">
        <f t="shared" si="317"/>
        <v>9659.625</v>
      </c>
      <c r="AG117" s="127">
        <f t="shared" si="317"/>
        <v>0</v>
      </c>
      <c r="AH117" s="127">
        <f t="shared" si="317"/>
        <v>0</v>
      </c>
      <c r="AI117" s="127">
        <f t="shared" si="317"/>
        <v>0</v>
      </c>
      <c r="AJ117" s="127">
        <f t="shared" si="317"/>
        <v>0</v>
      </c>
      <c r="AK117" s="127">
        <f t="shared" si="317"/>
        <v>0</v>
      </c>
      <c r="AL117" s="127">
        <f t="shared" si="317"/>
        <v>0</v>
      </c>
      <c r="AM117" s="127">
        <f t="shared" si="317"/>
        <v>0</v>
      </c>
      <c r="AN117" s="127">
        <f t="shared" si="317"/>
        <v>0</v>
      </c>
      <c r="AO117" s="127">
        <f t="shared" si="317"/>
        <v>0</v>
      </c>
      <c r="AP117" s="127">
        <f t="shared" si="317"/>
        <v>0</v>
      </c>
      <c r="AQ117" s="127">
        <f t="shared" si="317"/>
        <v>0</v>
      </c>
      <c r="AR117" s="309"/>
    </row>
    <row r="118" spans="1:44" ht="31.5">
      <c r="A118" s="311"/>
      <c r="B118" s="312"/>
      <c r="C118" s="308"/>
      <c r="D118" s="146" t="s">
        <v>37</v>
      </c>
      <c r="E118" s="202">
        <f t="shared" ref="E118:F120" si="318">H118+K118+N118+Q118+T118+W118+Z118+AC118+AF118+AI118+AL118+AO118</f>
        <v>3622</v>
      </c>
      <c r="F118" s="202">
        <f t="shared" si="318"/>
        <v>0</v>
      </c>
      <c r="G118" s="127">
        <f t="shared" ref="G118:G120" si="319">F118/E118*100</f>
        <v>0</v>
      </c>
      <c r="H118" s="123"/>
      <c r="I118" s="123"/>
      <c r="J118" s="131"/>
      <c r="K118" s="123"/>
      <c r="L118" s="123"/>
      <c r="M118" s="131"/>
      <c r="N118" s="123"/>
      <c r="O118" s="123"/>
      <c r="P118" s="131"/>
      <c r="Q118" s="123"/>
      <c r="R118" s="123"/>
      <c r="S118" s="131"/>
      <c r="T118" s="123"/>
      <c r="U118" s="123"/>
      <c r="V118" s="131"/>
      <c r="W118" s="123"/>
      <c r="X118" s="123"/>
      <c r="Y118" s="131"/>
      <c r="Z118" s="123"/>
      <c r="AA118" s="123"/>
      <c r="AB118" s="131"/>
      <c r="AC118" s="123"/>
      <c r="AD118" s="123"/>
      <c r="AE118" s="131"/>
      <c r="AF118" s="123">
        <v>3622</v>
      </c>
      <c r="AG118" s="123"/>
      <c r="AH118" s="131"/>
      <c r="AI118" s="123"/>
      <c r="AJ118" s="123"/>
      <c r="AK118" s="123"/>
      <c r="AL118" s="123"/>
      <c r="AM118" s="123"/>
      <c r="AN118" s="131"/>
      <c r="AO118" s="123"/>
      <c r="AP118" s="123"/>
      <c r="AQ118" s="131"/>
      <c r="AR118" s="310"/>
    </row>
    <row r="119" spans="1:44" ht="31.15" customHeight="1">
      <c r="A119" s="311"/>
      <c r="B119" s="312"/>
      <c r="C119" s="308"/>
      <c r="D119" s="146" t="s">
        <v>2</v>
      </c>
      <c r="E119" s="202">
        <f t="shared" si="318"/>
        <v>4830.1000000000004</v>
      </c>
      <c r="F119" s="202">
        <f t="shared" si="318"/>
        <v>0</v>
      </c>
      <c r="G119" s="127">
        <f t="shared" si="319"/>
        <v>0</v>
      </c>
      <c r="H119" s="123"/>
      <c r="I119" s="123"/>
      <c r="J119" s="131"/>
      <c r="K119" s="123"/>
      <c r="L119" s="123"/>
      <c r="M119" s="131"/>
      <c r="N119" s="123"/>
      <c r="O119" s="123"/>
      <c r="P119" s="131"/>
      <c r="Q119" s="123"/>
      <c r="R119" s="123"/>
      <c r="S119" s="131"/>
      <c r="T119" s="123"/>
      <c r="U119" s="123"/>
      <c r="V119" s="131"/>
      <c r="W119" s="123"/>
      <c r="X119" s="123"/>
      <c r="Y119" s="131"/>
      <c r="Z119" s="123"/>
      <c r="AA119" s="123"/>
      <c r="AB119" s="131"/>
      <c r="AC119" s="123"/>
      <c r="AD119" s="123"/>
      <c r="AE119" s="131"/>
      <c r="AF119" s="123">
        <v>4830.1000000000004</v>
      </c>
      <c r="AG119" s="123"/>
      <c r="AH119" s="131"/>
      <c r="AI119" s="123"/>
      <c r="AJ119" s="123"/>
      <c r="AK119" s="131"/>
      <c r="AL119" s="123"/>
      <c r="AM119" s="123"/>
      <c r="AN119" s="131"/>
      <c r="AO119" s="123"/>
      <c r="AP119" s="123"/>
      <c r="AQ119" s="131"/>
      <c r="AR119" s="310"/>
    </row>
    <row r="120" spans="1:44" ht="28.5" customHeight="1">
      <c r="A120" s="311"/>
      <c r="B120" s="312"/>
      <c r="C120" s="308"/>
      <c r="D120" s="147" t="s">
        <v>43</v>
      </c>
      <c r="E120" s="202">
        <f t="shared" si="318"/>
        <v>1207.5250000000001</v>
      </c>
      <c r="F120" s="202">
        <f t="shared" si="318"/>
        <v>0</v>
      </c>
      <c r="G120" s="127">
        <f t="shared" si="319"/>
        <v>0</v>
      </c>
      <c r="H120" s="123"/>
      <c r="I120" s="123"/>
      <c r="J120" s="131"/>
      <c r="K120" s="123"/>
      <c r="L120" s="123"/>
      <c r="M120" s="131"/>
      <c r="N120" s="123"/>
      <c r="O120" s="123"/>
      <c r="P120" s="131"/>
      <c r="Q120" s="123"/>
      <c r="R120" s="123"/>
      <c r="S120" s="131"/>
      <c r="T120" s="123"/>
      <c r="U120" s="123"/>
      <c r="V120" s="131"/>
      <c r="W120" s="123"/>
      <c r="X120" s="123"/>
      <c r="Y120" s="131"/>
      <c r="Z120" s="123"/>
      <c r="AA120" s="123"/>
      <c r="AB120" s="131"/>
      <c r="AC120" s="123"/>
      <c r="AD120" s="123"/>
      <c r="AE120" s="131"/>
      <c r="AF120" s="123">
        <v>1207.5250000000001</v>
      </c>
      <c r="AG120" s="123"/>
      <c r="AH120" s="131"/>
      <c r="AI120" s="123"/>
      <c r="AJ120" s="123"/>
      <c r="AK120" s="131"/>
      <c r="AL120" s="123"/>
      <c r="AM120" s="123"/>
      <c r="AN120" s="131"/>
      <c r="AO120" s="123"/>
      <c r="AP120" s="123"/>
      <c r="AQ120" s="131"/>
      <c r="AR120" s="310"/>
    </row>
    <row r="121" spans="1:44" s="136" customFormat="1" ht="22.15" customHeight="1">
      <c r="A121" s="311" t="s">
        <v>344</v>
      </c>
      <c r="B121" s="312" t="s">
        <v>347</v>
      </c>
      <c r="C121" s="308" t="s">
        <v>325</v>
      </c>
      <c r="D121" s="132" t="s">
        <v>41</v>
      </c>
      <c r="E121" s="201">
        <f>SUM(E122:E124)</f>
        <v>3902.1</v>
      </c>
      <c r="F121" s="201">
        <f>SUM(F122:F124)</f>
        <v>0</v>
      </c>
      <c r="G121" s="127">
        <f>F121/E121*100</f>
        <v>0</v>
      </c>
      <c r="H121" s="127">
        <f>SUM(H122:H124)</f>
        <v>0</v>
      </c>
      <c r="I121" s="127">
        <f t="shared" ref="I121:AQ121" si="320">SUM(I122:I124)</f>
        <v>0</v>
      </c>
      <c r="J121" s="127">
        <f t="shared" si="320"/>
        <v>0</v>
      </c>
      <c r="K121" s="127">
        <f t="shared" si="320"/>
        <v>0</v>
      </c>
      <c r="L121" s="127">
        <f t="shared" si="320"/>
        <v>0</v>
      </c>
      <c r="M121" s="127">
        <f t="shared" si="320"/>
        <v>0</v>
      </c>
      <c r="N121" s="127">
        <f t="shared" si="320"/>
        <v>0</v>
      </c>
      <c r="O121" s="127">
        <f t="shared" si="320"/>
        <v>0</v>
      </c>
      <c r="P121" s="127">
        <f t="shared" si="320"/>
        <v>0</v>
      </c>
      <c r="Q121" s="127">
        <f t="shared" si="320"/>
        <v>0</v>
      </c>
      <c r="R121" s="127">
        <f t="shared" si="320"/>
        <v>0</v>
      </c>
      <c r="S121" s="127">
        <f t="shared" si="320"/>
        <v>0</v>
      </c>
      <c r="T121" s="127">
        <f t="shared" si="320"/>
        <v>3902.1</v>
      </c>
      <c r="U121" s="127">
        <f t="shared" si="320"/>
        <v>0</v>
      </c>
      <c r="V121" s="127">
        <f t="shared" si="320"/>
        <v>0</v>
      </c>
      <c r="W121" s="127">
        <f t="shared" si="320"/>
        <v>0</v>
      </c>
      <c r="X121" s="127">
        <f t="shared" si="320"/>
        <v>0</v>
      </c>
      <c r="Y121" s="127">
        <f t="shared" si="320"/>
        <v>0</v>
      </c>
      <c r="Z121" s="127">
        <f t="shared" si="320"/>
        <v>0</v>
      </c>
      <c r="AA121" s="127">
        <f t="shared" si="320"/>
        <v>0</v>
      </c>
      <c r="AB121" s="127">
        <f t="shared" si="320"/>
        <v>0</v>
      </c>
      <c r="AC121" s="127">
        <f t="shared" si="320"/>
        <v>0</v>
      </c>
      <c r="AD121" s="127">
        <f t="shared" si="320"/>
        <v>0</v>
      </c>
      <c r="AE121" s="127">
        <f t="shared" si="320"/>
        <v>0</v>
      </c>
      <c r="AF121" s="127">
        <f t="shared" si="320"/>
        <v>0</v>
      </c>
      <c r="AG121" s="127">
        <f t="shared" si="320"/>
        <v>0</v>
      </c>
      <c r="AH121" s="127">
        <f t="shared" si="320"/>
        <v>0</v>
      </c>
      <c r="AI121" s="127">
        <f t="shared" si="320"/>
        <v>0</v>
      </c>
      <c r="AJ121" s="127">
        <f t="shared" si="320"/>
        <v>0</v>
      </c>
      <c r="AK121" s="127">
        <f t="shared" si="320"/>
        <v>0</v>
      </c>
      <c r="AL121" s="127">
        <f t="shared" si="320"/>
        <v>0</v>
      </c>
      <c r="AM121" s="127">
        <f t="shared" si="320"/>
        <v>0</v>
      </c>
      <c r="AN121" s="127">
        <f t="shared" si="320"/>
        <v>0</v>
      </c>
      <c r="AO121" s="127">
        <f t="shared" si="320"/>
        <v>0</v>
      </c>
      <c r="AP121" s="127">
        <f t="shared" si="320"/>
        <v>0</v>
      </c>
      <c r="AQ121" s="127">
        <f t="shared" si="320"/>
        <v>0</v>
      </c>
      <c r="AR121" s="309"/>
    </row>
    <row r="122" spans="1:44" ht="31.5">
      <c r="A122" s="311"/>
      <c r="B122" s="312"/>
      <c r="C122" s="308"/>
      <c r="D122" s="146" t="s">
        <v>37</v>
      </c>
      <c r="E122" s="202">
        <f t="shared" ref="E122:F124" si="321">H122+K122+N122+Q122+T122+W122+Z122+AC122+AF122+AI122+AL122+AO122</f>
        <v>0</v>
      </c>
      <c r="F122" s="202">
        <f t="shared" si="321"/>
        <v>0</v>
      </c>
      <c r="G122" s="127" t="e">
        <f t="shared" ref="G122:G124" si="322">F122/E122*100</f>
        <v>#DIV/0!</v>
      </c>
      <c r="H122" s="123">
        <f>H126</f>
        <v>0</v>
      </c>
      <c r="I122" s="123">
        <f t="shared" ref="I122:AQ122" si="323">I126</f>
        <v>0</v>
      </c>
      <c r="J122" s="123">
        <f t="shared" si="323"/>
        <v>0</v>
      </c>
      <c r="K122" s="123">
        <f t="shared" si="323"/>
        <v>0</v>
      </c>
      <c r="L122" s="123">
        <f t="shared" si="323"/>
        <v>0</v>
      </c>
      <c r="M122" s="123">
        <f t="shared" si="323"/>
        <v>0</v>
      </c>
      <c r="N122" s="123">
        <f t="shared" si="323"/>
        <v>0</v>
      </c>
      <c r="O122" s="123">
        <f t="shared" si="323"/>
        <v>0</v>
      </c>
      <c r="P122" s="123">
        <f t="shared" si="323"/>
        <v>0</v>
      </c>
      <c r="Q122" s="123">
        <f t="shared" si="323"/>
        <v>0</v>
      </c>
      <c r="R122" s="123">
        <f t="shared" si="323"/>
        <v>0</v>
      </c>
      <c r="S122" s="123">
        <f t="shared" si="323"/>
        <v>0</v>
      </c>
      <c r="T122" s="123">
        <f t="shared" si="323"/>
        <v>0</v>
      </c>
      <c r="U122" s="123">
        <f t="shared" si="323"/>
        <v>0</v>
      </c>
      <c r="V122" s="123">
        <f t="shared" si="323"/>
        <v>0</v>
      </c>
      <c r="W122" s="123">
        <f t="shared" si="323"/>
        <v>0</v>
      </c>
      <c r="X122" s="123">
        <f t="shared" si="323"/>
        <v>0</v>
      </c>
      <c r="Y122" s="123">
        <f t="shared" si="323"/>
        <v>0</v>
      </c>
      <c r="Z122" s="123">
        <f t="shared" si="323"/>
        <v>0</v>
      </c>
      <c r="AA122" s="123">
        <f t="shared" si="323"/>
        <v>0</v>
      </c>
      <c r="AB122" s="123">
        <f t="shared" si="323"/>
        <v>0</v>
      </c>
      <c r="AC122" s="123">
        <f t="shared" si="323"/>
        <v>0</v>
      </c>
      <c r="AD122" s="123">
        <f t="shared" si="323"/>
        <v>0</v>
      </c>
      <c r="AE122" s="123">
        <f t="shared" si="323"/>
        <v>0</v>
      </c>
      <c r="AF122" s="123">
        <f t="shared" si="323"/>
        <v>0</v>
      </c>
      <c r="AG122" s="123">
        <f t="shared" si="323"/>
        <v>0</v>
      </c>
      <c r="AH122" s="123">
        <f t="shared" si="323"/>
        <v>0</v>
      </c>
      <c r="AI122" s="123">
        <f t="shared" si="323"/>
        <v>0</v>
      </c>
      <c r="AJ122" s="123">
        <f t="shared" si="323"/>
        <v>0</v>
      </c>
      <c r="AK122" s="123">
        <f t="shared" si="323"/>
        <v>0</v>
      </c>
      <c r="AL122" s="123">
        <f t="shared" si="323"/>
        <v>0</v>
      </c>
      <c r="AM122" s="123">
        <f t="shared" si="323"/>
        <v>0</v>
      </c>
      <c r="AN122" s="123">
        <f t="shared" si="323"/>
        <v>0</v>
      </c>
      <c r="AO122" s="123">
        <f t="shared" si="323"/>
        <v>0</v>
      </c>
      <c r="AP122" s="123">
        <f t="shared" si="323"/>
        <v>0</v>
      </c>
      <c r="AQ122" s="123">
        <f t="shared" si="323"/>
        <v>0</v>
      </c>
      <c r="AR122" s="310"/>
    </row>
    <row r="123" spans="1:44" ht="31.15" customHeight="1">
      <c r="A123" s="311"/>
      <c r="B123" s="312"/>
      <c r="C123" s="308"/>
      <c r="D123" s="146" t="s">
        <v>2</v>
      </c>
      <c r="E123" s="202">
        <f t="shared" si="321"/>
        <v>902.1</v>
      </c>
      <c r="F123" s="202">
        <f t="shared" si="321"/>
        <v>0</v>
      </c>
      <c r="G123" s="127">
        <f t="shared" si="322"/>
        <v>0</v>
      </c>
      <c r="H123" s="123">
        <f t="shared" ref="H123:AQ123" si="324">H127</f>
        <v>0</v>
      </c>
      <c r="I123" s="123">
        <f t="shared" si="324"/>
        <v>0</v>
      </c>
      <c r="J123" s="123">
        <f t="shared" si="324"/>
        <v>0</v>
      </c>
      <c r="K123" s="123">
        <f t="shared" si="324"/>
        <v>0</v>
      </c>
      <c r="L123" s="123">
        <f t="shared" si="324"/>
        <v>0</v>
      </c>
      <c r="M123" s="123">
        <f t="shared" si="324"/>
        <v>0</v>
      </c>
      <c r="N123" s="123">
        <f t="shared" si="324"/>
        <v>0</v>
      </c>
      <c r="O123" s="123">
        <f t="shared" si="324"/>
        <v>0</v>
      </c>
      <c r="P123" s="123">
        <f t="shared" si="324"/>
        <v>0</v>
      </c>
      <c r="Q123" s="123">
        <f t="shared" si="324"/>
        <v>0</v>
      </c>
      <c r="R123" s="123">
        <f t="shared" si="324"/>
        <v>0</v>
      </c>
      <c r="S123" s="123">
        <f t="shared" si="324"/>
        <v>0</v>
      </c>
      <c r="T123" s="123">
        <f t="shared" si="324"/>
        <v>902.1</v>
      </c>
      <c r="U123" s="123">
        <f t="shared" si="324"/>
        <v>0</v>
      </c>
      <c r="V123" s="123">
        <f t="shared" si="324"/>
        <v>0</v>
      </c>
      <c r="W123" s="123">
        <f t="shared" si="324"/>
        <v>0</v>
      </c>
      <c r="X123" s="123">
        <f t="shared" si="324"/>
        <v>0</v>
      </c>
      <c r="Y123" s="123">
        <f t="shared" si="324"/>
        <v>0</v>
      </c>
      <c r="Z123" s="123">
        <f t="shared" si="324"/>
        <v>0</v>
      </c>
      <c r="AA123" s="123">
        <f t="shared" si="324"/>
        <v>0</v>
      </c>
      <c r="AB123" s="123">
        <f t="shared" si="324"/>
        <v>0</v>
      </c>
      <c r="AC123" s="123">
        <f t="shared" si="324"/>
        <v>0</v>
      </c>
      <c r="AD123" s="123">
        <f t="shared" si="324"/>
        <v>0</v>
      </c>
      <c r="AE123" s="123">
        <f t="shared" si="324"/>
        <v>0</v>
      </c>
      <c r="AF123" s="123">
        <f t="shared" si="324"/>
        <v>0</v>
      </c>
      <c r="AG123" s="123">
        <f t="shared" si="324"/>
        <v>0</v>
      </c>
      <c r="AH123" s="123">
        <f t="shared" si="324"/>
        <v>0</v>
      </c>
      <c r="AI123" s="123">
        <f t="shared" si="324"/>
        <v>0</v>
      </c>
      <c r="AJ123" s="123">
        <f t="shared" si="324"/>
        <v>0</v>
      </c>
      <c r="AK123" s="123">
        <f t="shared" si="324"/>
        <v>0</v>
      </c>
      <c r="AL123" s="123">
        <f t="shared" si="324"/>
        <v>0</v>
      </c>
      <c r="AM123" s="123">
        <f t="shared" si="324"/>
        <v>0</v>
      </c>
      <c r="AN123" s="123">
        <f t="shared" si="324"/>
        <v>0</v>
      </c>
      <c r="AO123" s="123">
        <f t="shared" si="324"/>
        <v>0</v>
      </c>
      <c r="AP123" s="123">
        <f t="shared" si="324"/>
        <v>0</v>
      </c>
      <c r="AQ123" s="123">
        <f t="shared" si="324"/>
        <v>0</v>
      </c>
      <c r="AR123" s="310"/>
    </row>
    <row r="124" spans="1:44" ht="28.5" customHeight="1">
      <c r="A124" s="311"/>
      <c r="B124" s="312"/>
      <c r="C124" s="308"/>
      <c r="D124" s="147" t="s">
        <v>43</v>
      </c>
      <c r="E124" s="202">
        <f t="shared" si="321"/>
        <v>3000</v>
      </c>
      <c r="F124" s="202">
        <f t="shared" si="321"/>
        <v>0</v>
      </c>
      <c r="G124" s="127">
        <f t="shared" si="322"/>
        <v>0</v>
      </c>
      <c r="H124" s="123">
        <f t="shared" ref="H124:AQ124" si="325">H128</f>
        <v>0</v>
      </c>
      <c r="I124" s="123">
        <f t="shared" si="325"/>
        <v>0</v>
      </c>
      <c r="J124" s="123">
        <f t="shared" si="325"/>
        <v>0</v>
      </c>
      <c r="K124" s="123">
        <f t="shared" si="325"/>
        <v>0</v>
      </c>
      <c r="L124" s="123">
        <f t="shared" si="325"/>
        <v>0</v>
      </c>
      <c r="M124" s="123">
        <f t="shared" si="325"/>
        <v>0</v>
      </c>
      <c r="N124" s="123">
        <f t="shared" si="325"/>
        <v>0</v>
      </c>
      <c r="O124" s="123">
        <f t="shared" si="325"/>
        <v>0</v>
      </c>
      <c r="P124" s="123">
        <f t="shared" si="325"/>
        <v>0</v>
      </c>
      <c r="Q124" s="123">
        <f t="shared" si="325"/>
        <v>0</v>
      </c>
      <c r="R124" s="123">
        <f t="shared" si="325"/>
        <v>0</v>
      </c>
      <c r="S124" s="123">
        <f t="shared" si="325"/>
        <v>0</v>
      </c>
      <c r="T124" s="123">
        <f t="shared" si="325"/>
        <v>3000</v>
      </c>
      <c r="U124" s="123">
        <f t="shared" si="325"/>
        <v>0</v>
      </c>
      <c r="V124" s="123">
        <f t="shared" si="325"/>
        <v>0</v>
      </c>
      <c r="W124" s="123">
        <f t="shared" si="325"/>
        <v>0</v>
      </c>
      <c r="X124" s="123">
        <f t="shared" si="325"/>
        <v>0</v>
      </c>
      <c r="Y124" s="123">
        <f t="shared" si="325"/>
        <v>0</v>
      </c>
      <c r="Z124" s="123">
        <f t="shared" si="325"/>
        <v>0</v>
      </c>
      <c r="AA124" s="123">
        <f t="shared" si="325"/>
        <v>0</v>
      </c>
      <c r="AB124" s="123">
        <f t="shared" si="325"/>
        <v>0</v>
      </c>
      <c r="AC124" s="123">
        <f t="shared" si="325"/>
        <v>0</v>
      </c>
      <c r="AD124" s="123">
        <f t="shared" si="325"/>
        <v>0</v>
      </c>
      <c r="AE124" s="123">
        <f t="shared" si="325"/>
        <v>0</v>
      </c>
      <c r="AF124" s="123">
        <f t="shared" si="325"/>
        <v>0</v>
      </c>
      <c r="AG124" s="123">
        <f t="shared" si="325"/>
        <v>0</v>
      </c>
      <c r="AH124" s="123">
        <f t="shared" si="325"/>
        <v>0</v>
      </c>
      <c r="AI124" s="123">
        <f t="shared" si="325"/>
        <v>0</v>
      </c>
      <c r="AJ124" s="123">
        <f t="shared" si="325"/>
        <v>0</v>
      </c>
      <c r="AK124" s="123">
        <f t="shared" si="325"/>
        <v>0</v>
      </c>
      <c r="AL124" s="123">
        <f t="shared" si="325"/>
        <v>0</v>
      </c>
      <c r="AM124" s="123">
        <f t="shared" si="325"/>
        <v>0</v>
      </c>
      <c r="AN124" s="123">
        <f t="shared" si="325"/>
        <v>0</v>
      </c>
      <c r="AO124" s="123">
        <f t="shared" si="325"/>
        <v>0</v>
      </c>
      <c r="AP124" s="123">
        <f t="shared" si="325"/>
        <v>0</v>
      </c>
      <c r="AQ124" s="123">
        <f t="shared" si="325"/>
        <v>0</v>
      </c>
      <c r="AR124" s="310"/>
    </row>
    <row r="125" spans="1:44" s="136" customFormat="1" ht="22.15" customHeight="1">
      <c r="A125" s="311" t="s">
        <v>348</v>
      </c>
      <c r="B125" s="312" t="s">
        <v>349</v>
      </c>
      <c r="C125" s="308" t="s">
        <v>325</v>
      </c>
      <c r="D125" s="132" t="s">
        <v>41</v>
      </c>
      <c r="E125" s="201">
        <f>SUM(E126:E128)</f>
        <v>3902.1</v>
      </c>
      <c r="F125" s="201">
        <f>SUM(F126:F128)</f>
        <v>0</v>
      </c>
      <c r="G125" s="127">
        <f>F125/E125*100</f>
        <v>0</v>
      </c>
      <c r="H125" s="127">
        <f>SUM(H126:H128)</f>
        <v>0</v>
      </c>
      <c r="I125" s="127">
        <f t="shared" ref="I125:AQ125" si="326">SUM(I126:I128)</f>
        <v>0</v>
      </c>
      <c r="J125" s="127">
        <f t="shared" si="326"/>
        <v>0</v>
      </c>
      <c r="K125" s="127">
        <f t="shared" si="326"/>
        <v>0</v>
      </c>
      <c r="L125" s="127">
        <f t="shared" si="326"/>
        <v>0</v>
      </c>
      <c r="M125" s="127">
        <f t="shared" si="326"/>
        <v>0</v>
      </c>
      <c r="N125" s="127">
        <f t="shared" si="326"/>
        <v>0</v>
      </c>
      <c r="O125" s="127">
        <f t="shared" si="326"/>
        <v>0</v>
      </c>
      <c r="P125" s="127">
        <f t="shared" si="326"/>
        <v>0</v>
      </c>
      <c r="Q125" s="127">
        <f t="shared" si="326"/>
        <v>0</v>
      </c>
      <c r="R125" s="127">
        <f t="shared" si="326"/>
        <v>0</v>
      </c>
      <c r="S125" s="127">
        <f t="shared" si="326"/>
        <v>0</v>
      </c>
      <c r="T125" s="127">
        <f t="shared" si="326"/>
        <v>3902.1</v>
      </c>
      <c r="U125" s="127">
        <f t="shared" si="326"/>
        <v>0</v>
      </c>
      <c r="V125" s="127">
        <f t="shared" si="326"/>
        <v>0</v>
      </c>
      <c r="W125" s="127">
        <f t="shared" si="326"/>
        <v>0</v>
      </c>
      <c r="X125" s="127">
        <f t="shared" si="326"/>
        <v>0</v>
      </c>
      <c r="Y125" s="127">
        <f t="shared" si="326"/>
        <v>0</v>
      </c>
      <c r="Z125" s="127">
        <f t="shared" si="326"/>
        <v>0</v>
      </c>
      <c r="AA125" s="127">
        <f t="shared" si="326"/>
        <v>0</v>
      </c>
      <c r="AB125" s="127">
        <f t="shared" si="326"/>
        <v>0</v>
      </c>
      <c r="AC125" s="127">
        <f t="shared" si="326"/>
        <v>0</v>
      </c>
      <c r="AD125" s="127">
        <f t="shared" si="326"/>
        <v>0</v>
      </c>
      <c r="AE125" s="127">
        <f t="shared" si="326"/>
        <v>0</v>
      </c>
      <c r="AF125" s="127">
        <f t="shared" si="326"/>
        <v>0</v>
      </c>
      <c r="AG125" s="127">
        <f t="shared" si="326"/>
        <v>0</v>
      </c>
      <c r="AH125" s="127">
        <f t="shared" si="326"/>
        <v>0</v>
      </c>
      <c r="AI125" s="127">
        <f t="shared" si="326"/>
        <v>0</v>
      </c>
      <c r="AJ125" s="127">
        <f t="shared" si="326"/>
        <v>0</v>
      </c>
      <c r="AK125" s="127">
        <f t="shared" si="326"/>
        <v>0</v>
      </c>
      <c r="AL125" s="127">
        <f t="shared" si="326"/>
        <v>0</v>
      </c>
      <c r="AM125" s="127">
        <f t="shared" si="326"/>
        <v>0</v>
      </c>
      <c r="AN125" s="127">
        <f t="shared" si="326"/>
        <v>0</v>
      </c>
      <c r="AO125" s="127">
        <f t="shared" si="326"/>
        <v>0</v>
      </c>
      <c r="AP125" s="127">
        <f t="shared" si="326"/>
        <v>0</v>
      </c>
      <c r="AQ125" s="127">
        <f t="shared" si="326"/>
        <v>0</v>
      </c>
      <c r="AR125" s="309"/>
    </row>
    <row r="126" spans="1:44" ht="31.5">
      <c r="A126" s="311"/>
      <c r="B126" s="312"/>
      <c r="C126" s="308"/>
      <c r="D126" s="146" t="s">
        <v>37</v>
      </c>
      <c r="E126" s="202">
        <f t="shared" ref="E126:F128" si="327">H126+K126+N126+Q126+T126+W126+Z126+AC126+AF126+AI126+AL126+AO126</f>
        <v>0</v>
      </c>
      <c r="F126" s="202">
        <f t="shared" si="327"/>
        <v>0</v>
      </c>
      <c r="G126" s="127" t="e">
        <f t="shared" ref="G126:G128" si="328">F126/E126*100</f>
        <v>#DIV/0!</v>
      </c>
      <c r="H126" s="123"/>
      <c r="I126" s="123"/>
      <c r="J126" s="131"/>
      <c r="K126" s="123"/>
      <c r="L126" s="123"/>
      <c r="M126" s="131"/>
      <c r="N126" s="123"/>
      <c r="O126" s="123"/>
      <c r="P126" s="131"/>
      <c r="Q126" s="123"/>
      <c r="R126" s="123"/>
      <c r="S126" s="131"/>
      <c r="T126" s="123"/>
      <c r="U126" s="123"/>
      <c r="V126" s="131"/>
      <c r="W126" s="123"/>
      <c r="X126" s="123"/>
      <c r="Y126" s="131"/>
      <c r="Z126" s="123"/>
      <c r="AA126" s="123"/>
      <c r="AB126" s="131"/>
      <c r="AC126" s="123"/>
      <c r="AD126" s="123"/>
      <c r="AE126" s="131"/>
      <c r="AF126" s="123"/>
      <c r="AG126" s="123"/>
      <c r="AH126" s="131"/>
      <c r="AI126" s="123"/>
      <c r="AJ126" s="123"/>
      <c r="AK126" s="123"/>
      <c r="AL126" s="123"/>
      <c r="AM126" s="123"/>
      <c r="AN126" s="131"/>
      <c r="AO126" s="123"/>
      <c r="AP126" s="123"/>
      <c r="AQ126" s="131"/>
      <c r="AR126" s="310"/>
    </row>
    <row r="127" spans="1:44" ht="31.15" customHeight="1">
      <c r="A127" s="311"/>
      <c r="B127" s="312"/>
      <c r="C127" s="308"/>
      <c r="D127" s="146" t="s">
        <v>2</v>
      </c>
      <c r="E127" s="202">
        <f t="shared" si="327"/>
        <v>902.1</v>
      </c>
      <c r="F127" s="202">
        <f t="shared" si="327"/>
        <v>0</v>
      </c>
      <c r="G127" s="127">
        <f t="shared" si="328"/>
        <v>0</v>
      </c>
      <c r="H127" s="123"/>
      <c r="I127" s="123"/>
      <c r="J127" s="131"/>
      <c r="K127" s="123"/>
      <c r="L127" s="123"/>
      <c r="M127" s="131"/>
      <c r="N127" s="123"/>
      <c r="O127" s="123"/>
      <c r="P127" s="131"/>
      <c r="Q127" s="123"/>
      <c r="R127" s="123"/>
      <c r="S127" s="131"/>
      <c r="T127" s="123">
        <v>902.1</v>
      </c>
      <c r="U127" s="123"/>
      <c r="V127" s="131"/>
      <c r="W127" s="123"/>
      <c r="X127" s="123"/>
      <c r="Y127" s="131"/>
      <c r="Z127" s="123"/>
      <c r="AA127" s="123"/>
      <c r="AB127" s="131"/>
      <c r="AC127" s="123"/>
      <c r="AD127" s="123"/>
      <c r="AE127" s="131"/>
      <c r="AF127" s="123"/>
      <c r="AG127" s="123"/>
      <c r="AH127" s="131"/>
      <c r="AI127" s="123"/>
      <c r="AJ127" s="123"/>
      <c r="AK127" s="131"/>
      <c r="AL127" s="123"/>
      <c r="AM127" s="123"/>
      <c r="AN127" s="131"/>
      <c r="AO127" s="123"/>
      <c r="AP127" s="123"/>
      <c r="AQ127" s="131"/>
      <c r="AR127" s="310"/>
    </row>
    <row r="128" spans="1:44" ht="28.5" customHeight="1">
      <c r="A128" s="311"/>
      <c r="B128" s="312"/>
      <c r="C128" s="308"/>
      <c r="D128" s="147" t="s">
        <v>43</v>
      </c>
      <c r="E128" s="202">
        <f t="shared" si="327"/>
        <v>3000</v>
      </c>
      <c r="F128" s="202">
        <f t="shared" si="327"/>
        <v>0</v>
      </c>
      <c r="G128" s="127">
        <f t="shared" si="328"/>
        <v>0</v>
      </c>
      <c r="H128" s="123"/>
      <c r="I128" s="123"/>
      <c r="J128" s="131"/>
      <c r="K128" s="123"/>
      <c r="L128" s="123"/>
      <c r="M128" s="131"/>
      <c r="N128" s="123"/>
      <c r="O128" s="123"/>
      <c r="P128" s="131"/>
      <c r="Q128" s="123"/>
      <c r="R128" s="123"/>
      <c r="S128" s="131"/>
      <c r="T128" s="123">
        <v>3000</v>
      </c>
      <c r="U128" s="123"/>
      <c r="V128" s="131"/>
      <c r="W128" s="123"/>
      <c r="X128" s="123"/>
      <c r="Y128" s="131"/>
      <c r="Z128" s="123"/>
      <c r="AA128" s="123"/>
      <c r="AB128" s="131"/>
      <c r="AC128" s="123"/>
      <c r="AD128" s="123"/>
      <c r="AE128" s="131"/>
      <c r="AF128" s="123"/>
      <c r="AG128" s="123"/>
      <c r="AH128" s="131"/>
      <c r="AI128" s="123"/>
      <c r="AJ128" s="123"/>
      <c r="AK128" s="131"/>
      <c r="AL128" s="123"/>
      <c r="AM128" s="123"/>
      <c r="AN128" s="131"/>
      <c r="AO128" s="123"/>
      <c r="AP128" s="123"/>
      <c r="AQ128" s="131"/>
      <c r="AR128" s="310"/>
    </row>
    <row r="129" spans="1:44" s="136" customFormat="1" ht="22.15" customHeight="1">
      <c r="A129" s="311" t="s">
        <v>351</v>
      </c>
      <c r="B129" s="312" t="s">
        <v>350</v>
      </c>
      <c r="C129" s="308" t="s">
        <v>325</v>
      </c>
      <c r="D129" s="132" t="s">
        <v>41</v>
      </c>
      <c r="E129" s="201">
        <f>SUM(E130:E132)</f>
        <v>64395.61</v>
      </c>
      <c r="F129" s="201">
        <f>SUM(F130:F132)</f>
        <v>38929.160000000003</v>
      </c>
      <c r="G129" s="127">
        <f>F129/E129*100</f>
        <v>60.45312716192921</v>
      </c>
      <c r="H129" s="127">
        <f>SUM(H130:H132)</f>
        <v>38929.160000000003</v>
      </c>
      <c r="I129" s="127">
        <f t="shared" ref="I129:AQ129" si="329">SUM(I130:I132)</f>
        <v>38929.160000000003</v>
      </c>
      <c r="J129" s="127">
        <f t="shared" si="329"/>
        <v>0</v>
      </c>
      <c r="K129" s="127">
        <f t="shared" si="329"/>
        <v>2312</v>
      </c>
      <c r="L129" s="127">
        <f t="shared" si="329"/>
        <v>0</v>
      </c>
      <c r="M129" s="127">
        <f t="shared" si="329"/>
        <v>0</v>
      </c>
      <c r="N129" s="127">
        <f t="shared" si="329"/>
        <v>2312</v>
      </c>
      <c r="O129" s="127">
        <f t="shared" si="329"/>
        <v>0</v>
      </c>
      <c r="P129" s="127">
        <f t="shared" si="329"/>
        <v>0</v>
      </c>
      <c r="Q129" s="127">
        <f t="shared" si="329"/>
        <v>2312</v>
      </c>
      <c r="R129" s="127">
        <f t="shared" si="329"/>
        <v>0</v>
      </c>
      <c r="S129" s="127">
        <f t="shared" si="329"/>
        <v>0</v>
      </c>
      <c r="T129" s="127">
        <f t="shared" si="329"/>
        <v>2312</v>
      </c>
      <c r="U129" s="127">
        <f t="shared" si="329"/>
        <v>0</v>
      </c>
      <c r="V129" s="127">
        <f t="shared" si="329"/>
        <v>0</v>
      </c>
      <c r="W129" s="127">
        <f t="shared" si="329"/>
        <v>2312</v>
      </c>
      <c r="X129" s="127">
        <f t="shared" si="329"/>
        <v>0</v>
      </c>
      <c r="Y129" s="127">
        <f t="shared" si="329"/>
        <v>0</v>
      </c>
      <c r="Z129" s="127">
        <f t="shared" si="329"/>
        <v>2312</v>
      </c>
      <c r="AA129" s="127">
        <f t="shared" si="329"/>
        <v>0</v>
      </c>
      <c r="AB129" s="127">
        <f t="shared" si="329"/>
        <v>0</v>
      </c>
      <c r="AC129" s="127">
        <f t="shared" si="329"/>
        <v>2312</v>
      </c>
      <c r="AD129" s="127">
        <f t="shared" si="329"/>
        <v>0</v>
      </c>
      <c r="AE129" s="127">
        <f t="shared" si="329"/>
        <v>0</v>
      </c>
      <c r="AF129" s="127">
        <f t="shared" si="329"/>
        <v>2312</v>
      </c>
      <c r="AG129" s="127">
        <f t="shared" si="329"/>
        <v>0</v>
      </c>
      <c r="AH129" s="127">
        <f t="shared" si="329"/>
        <v>0</v>
      </c>
      <c r="AI129" s="127">
        <f t="shared" si="329"/>
        <v>2312</v>
      </c>
      <c r="AJ129" s="127">
        <f t="shared" si="329"/>
        <v>0</v>
      </c>
      <c r="AK129" s="127">
        <f t="shared" si="329"/>
        <v>0</v>
      </c>
      <c r="AL129" s="127">
        <f t="shared" si="329"/>
        <v>2312</v>
      </c>
      <c r="AM129" s="127">
        <f t="shared" si="329"/>
        <v>0</v>
      </c>
      <c r="AN129" s="127">
        <f t="shared" si="329"/>
        <v>0</v>
      </c>
      <c r="AO129" s="127">
        <f t="shared" si="329"/>
        <v>2346.4499999999998</v>
      </c>
      <c r="AP129" s="127">
        <f t="shared" si="329"/>
        <v>0</v>
      </c>
      <c r="AQ129" s="127">
        <f t="shared" si="329"/>
        <v>0</v>
      </c>
      <c r="AR129" s="309"/>
    </row>
    <row r="130" spans="1:44" ht="31.5">
      <c r="A130" s="311"/>
      <c r="B130" s="312"/>
      <c r="C130" s="308"/>
      <c r="D130" s="146" t="s">
        <v>37</v>
      </c>
      <c r="E130" s="202">
        <f t="shared" ref="E130:F132" si="330">H130+K130+N130+Q130+T130+W130+Z130+AC130+AF130+AI130+AL130+AO130</f>
        <v>0</v>
      </c>
      <c r="F130" s="202">
        <f t="shared" si="330"/>
        <v>0</v>
      </c>
      <c r="G130" s="127" t="e">
        <f t="shared" ref="G130:G132" si="331">F130/E130*100</f>
        <v>#DIV/0!</v>
      </c>
      <c r="H130" s="123">
        <f>H134+H144</f>
        <v>0</v>
      </c>
      <c r="I130" s="123">
        <f t="shared" ref="I130:AQ130" si="332">I134+I144</f>
        <v>0</v>
      </c>
      <c r="J130" s="123">
        <f t="shared" si="332"/>
        <v>0</v>
      </c>
      <c r="K130" s="123">
        <f t="shared" si="332"/>
        <v>0</v>
      </c>
      <c r="L130" s="123">
        <f t="shared" si="332"/>
        <v>0</v>
      </c>
      <c r="M130" s="123">
        <f t="shared" si="332"/>
        <v>0</v>
      </c>
      <c r="N130" s="123">
        <f t="shared" si="332"/>
        <v>0</v>
      </c>
      <c r="O130" s="123">
        <f t="shared" si="332"/>
        <v>0</v>
      </c>
      <c r="P130" s="123">
        <f t="shared" si="332"/>
        <v>0</v>
      </c>
      <c r="Q130" s="123">
        <f t="shared" si="332"/>
        <v>0</v>
      </c>
      <c r="R130" s="123">
        <f t="shared" si="332"/>
        <v>0</v>
      </c>
      <c r="S130" s="123">
        <f t="shared" si="332"/>
        <v>0</v>
      </c>
      <c r="T130" s="123">
        <f t="shared" si="332"/>
        <v>0</v>
      </c>
      <c r="U130" s="123">
        <f t="shared" si="332"/>
        <v>0</v>
      </c>
      <c r="V130" s="123">
        <f t="shared" si="332"/>
        <v>0</v>
      </c>
      <c r="W130" s="123">
        <f t="shared" si="332"/>
        <v>0</v>
      </c>
      <c r="X130" s="123">
        <f t="shared" si="332"/>
        <v>0</v>
      </c>
      <c r="Y130" s="123">
        <f t="shared" si="332"/>
        <v>0</v>
      </c>
      <c r="Z130" s="123">
        <f t="shared" si="332"/>
        <v>0</v>
      </c>
      <c r="AA130" s="123">
        <f t="shared" si="332"/>
        <v>0</v>
      </c>
      <c r="AB130" s="123">
        <f t="shared" si="332"/>
        <v>0</v>
      </c>
      <c r="AC130" s="123">
        <f t="shared" si="332"/>
        <v>0</v>
      </c>
      <c r="AD130" s="123">
        <f t="shared" si="332"/>
        <v>0</v>
      </c>
      <c r="AE130" s="123">
        <f t="shared" si="332"/>
        <v>0</v>
      </c>
      <c r="AF130" s="123">
        <f t="shared" si="332"/>
        <v>0</v>
      </c>
      <c r="AG130" s="123">
        <f t="shared" si="332"/>
        <v>0</v>
      </c>
      <c r="AH130" s="123">
        <f t="shared" si="332"/>
        <v>0</v>
      </c>
      <c r="AI130" s="123">
        <f t="shared" si="332"/>
        <v>0</v>
      </c>
      <c r="AJ130" s="123">
        <f t="shared" si="332"/>
        <v>0</v>
      </c>
      <c r="AK130" s="123">
        <f t="shared" si="332"/>
        <v>0</v>
      </c>
      <c r="AL130" s="123">
        <f t="shared" si="332"/>
        <v>0</v>
      </c>
      <c r="AM130" s="123">
        <f t="shared" si="332"/>
        <v>0</v>
      </c>
      <c r="AN130" s="123">
        <f t="shared" si="332"/>
        <v>0</v>
      </c>
      <c r="AO130" s="123">
        <f t="shared" si="332"/>
        <v>0</v>
      </c>
      <c r="AP130" s="123">
        <f t="shared" si="332"/>
        <v>0</v>
      </c>
      <c r="AQ130" s="123">
        <f t="shared" si="332"/>
        <v>0</v>
      </c>
      <c r="AR130" s="310"/>
    </row>
    <row r="131" spans="1:44" ht="31.15" customHeight="1">
      <c r="A131" s="311"/>
      <c r="B131" s="312"/>
      <c r="C131" s="308"/>
      <c r="D131" s="146" t="s">
        <v>2</v>
      </c>
      <c r="E131" s="202">
        <f t="shared" si="330"/>
        <v>0</v>
      </c>
      <c r="F131" s="202">
        <f t="shared" si="330"/>
        <v>0</v>
      </c>
      <c r="G131" s="127" t="e">
        <f t="shared" si="331"/>
        <v>#DIV/0!</v>
      </c>
      <c r="H131" s="123">
        <f t="shared" ref="H131:AQ131" si="333">H135+H145</f>
        <v>0</v>
      </c>
      <c r="I131" s="123">
        <f t="shared" si="333"/>
        <v>0</v>
      </c>
      <c r="J131" s="123">
        <f t="shared" si="333"/>
        <v>0</v>
      </c>
      <c r="K131" s="123">
        <f t="shared" si="333"/>
        <v>0</v>
      </c>
      <c r="L131" s="123">
        <f t="shared" si="333"/>
        <v>0</v>
      </c>
      <c r="M131" s="123">
        <f t="shared" si="333"/>
        <v>0</v>
      </c>
      <c r="N131" s="123">
        <f t="shared" si="333"/>
        <v>0</v>
      </c>
      <c r="O131" s="123">
        <f t="shared" si="333"/>
        <v>0</v>
      </c>
      <c r="P131" s="123">
        <f t="shared" si="333"/>
        <v>0</v>
      </c>
      <c r="Q131" s="123">
        <f t="shared" si="333"/>
        <v>0</v>
      </c>
      <c r="R131" s="123">
        <f t="shared" si="333"/>
        <v>0</v>
      </c>
      <c r="S131" s="123">
        <f t="shared" si="333"/>
        <v>0</v>
      </c>
      <c r="T131" s="123">
        <f t="shared" si="333"/>
        <v>0</v>
      </c>
      <c r="U131" s="123">
        <f t="shared" si="333"/>
        <v>0</v>
      </c>
      <c r="V131" s="123">
        <f t="shared" si="333"/>
        <v>0</v>
      </c>
      <c r="W131" s="123">
        <f t="shared" si="333"/>
        <v>0</v>
      </c>
      <c r="X131" s="123">
        <f t="shared" si="333"/>
        <v>0</v>
      </c>
      <c r="Y131" s="123">
        <f t="shared" si="333"/>
        <v>0</v>
      </c>
      <c r="Z131" s="123">
        <f t="shared" si="333"/>
        <v>0</v>
      </c>
      <c r="AA131" s="123">
        <f t="shared" si="333"/>
        <v>0</v>
      </c>
      <c r="AB131" s="123">
        <f t="shared" si="333"/>
        <v>0</v>
      </c>
      <c r="AC131" s="123">
        <f t="shared" si="333"/>
        <v>0</v>
      </c>
      <c r="AD131" s="123">
        <f t="shared" si="333"/>
        <v>0</v>
      </c>
      <c r="AE131" s="123">
        <f t="shared" si="333"/>
        <v>0</v>
      </c>
      <c r="AF131" s="123">
        <f t="shared" si="333"/>
        <v>0</v>
      </c>
      <c r="AG131" s="123">
        <f t="shared" si="333"/>
        <v>0</v>
      </c>
      <c r="AH131" s="123">
        <f t="shared" si="333"/>
        <v>0</v>
      </c>
      <c r="AI131" s="123">
        <f t="shared" si="333"/>
        <v>0</v>
      </c>
      <c r="AJ131" s="123">
        <f t="shared" si="333"/>
        <v>0</v>
      </c>
      <c r="AK131" s="123">
        <f t="shared" si="333"/>
        <v>0</v>
      </c>
      <c r="AL131" s="123">
        <f t="shared" si="333"/>
        <v>0</v>
      </c>
      <c r="AM131" s="123">
        <f t="shared" si="333"/>
        <v>0</v>
      </c>
      <c r="AN131" s="123">
        <f t="shared" si="333"/>
        <v>0</v>
      </c>
      <c r="AO131" s="123">
        <f t="shared" si="333"/>
        <v>0</v>
      </c>
      <c r="AP131" s="123">
        <f t="shared" si="333"/>
        <v>0</v>
      </c>
      <c r="AQ131" s="123">
        <f t="shared" si="333"/>
        <v>0</v>
      </c>
      <c r="AR131" s="310"/>
    </row>
    <row r="132" spans="1:44" ht="28.5" customHeight="1">
      <c r="A132" s="311"/>
      <c r="B132" s="312"/>
      <c r="C132" s="308"/>
      <c r="D132" s="147" t="s">
        <v>43</v>
      </c>
      <c r="E132" s="202">
        <f t="shared" si="330"/>
        <v>64395.61</v>
      </c>
      <c r="F132" s="202">
        <f t="shared" si="330"/>
        <v>38929.160000000003</v>
      </c>
      <c r="G132" s="127">
        <f t="shared" si="331"/>
        <v>60.45312716192921</v>
      </c>
      <c r="H132" s="123">
        <f t="shared" ref="H132:AQ132" si="334">H136+H146</f>
        <v>38929.160000000003</v>
      </c>
      <c r="I132" s="123">
        <f t="shared" si="334"/>
        <v>38929.160000000003</v>
      </c>
      <c r="J132" s="123">
        <f t="shared" si="334"/>
        <v>0</v>
      </c>
      <c r="K132" s="123">
        <f t="shared" si="334"/>
        <v>2312</v>
      </c>
      <c r="L132" s="123">
        <f t="shared" si="334"/>
        <v>0</v>
      </c>
      <c r="M132" s="123">
        <f t="shared" si="334"/>
        <v>0</v>
      </c>
      <c r="N132" s="123">
        <f t="shared" si="334"/>
        <v>2312</v>
      </c>
      <c r="O132" s="123">
        <f t="shared" si="334"/>
        <v>0</v>
      </c>
      <c r="P132" s="123">
        <f t="shared" si="334"/>
        <v>0</v>
      </c>
      <c r="Q132" s="123">
        <f t="shared" si="334"/>
        <v>2312</v>
      </c>
      <c r="R132" s="123">
        <f t="shared" si="334"/>
        <v>0</v>
      </c>
      <c r="S132" s="123">
        <f t="shared" si="334"/>
        <v>0</v>
      </c>
      <c r="T132" s="123">
        <f t="shared" si="334"/>
        <v>2312</v>
      </c>
      <c r="U132" s="123">
        <f t="shared" si="334"/>
        <v>0</v>
      </c>
      <c r="V132" s="123">
        <f t="shared" si="334"/>
        <v>0</v>
      </c>
      <c r="W132" s="123">
        <f t="shared" si="334"/>
        <v>2312</v>
      </c>
      <c r="X132" s="123">
        <f t="shared" si="334"/>
        <v>0</v>
      </c>
      <c r="Y132" s="123">
        <f t="shared" si="334"/>
        <v>0</v>
      </c>
      <c r="Z132" s="123">
        <f t="shared" si="334"/>
        <v>2312</v>
      </c>
      <c r="AA132" s="123">
        <f t="shared" si="334"/>
        <v>0</v>
      </c>
      <c r="AB132" s="123">
        <f t="shared" si="334"/>
        <v>0</v>
      </c>
      <c r="AC132" s="123">
        <f t="shared" si="334"/>
        <v>2312</v>
      </c>
      <c r="AD132" s="123">
        <f t="shared" si="334"/>
        <v>0</v>
      </c>
      <c r="AE132" s="123">
        <f t="shared" si="334"/>
        <v>0</v>
      </c>
      <c r="AF132" s="123">
        <f t="shared" si="334"/>
        <v>2312</v>
      </c>
      <c r="AG132" s="123">
        <f t="shared" si="334"/>
        <v>0</v>
      </c>
      <c r="AH132" s="123">
        <f t="shared" si="334"/>
        <v>0</v>
      </c>
      <c r="AI132" s="123">
        <f t="shared" si="334"/>
        <v>2312</v>
      </c>
      <c r="AJ132" s="123">
        <f t="shared" si="334"/>
        <v>0</v>
      </c>
      <c r="AK132" s="123">
        <f t="shared" si="334"/>
        <v>0</v>
      </c>
      <c r="AL132" s="123">
        <f t="shared" si="334"/>
        <v>2312</v>
      </c>
      <c r="AM132" s="123">
        <f t="shared" si="334"/>
        <v>0</v>
      </c>
      <c r="AN132" s="123">
        <f t="shared" si="334"/>
        <v>0</v>
      </c>
      <c r="AO132" s="123">
        <f t="shared" si="334"/>
        <v>2346.4499999999998</v>
      </c>
      <c r="AP132" s="123">
        <f t="shared" si="334"/>
        <v>0</v>
      </c>
      <c r="AQ132" s="123">
        <f t="shared" si="334"/>
        <v>0</v>
      </c>
      <c r="AR132" s="310"/>
    </row>
    <row r="133" spans="1:44" s="136" customFormat="1" ht="22.15" customHeight="1">
      <c r="A133" s="325" t="s">
        <v>352</v>
      </c>
      <c r="B133" s="312" t="s">
        <v>359</v>
      </c>
      <c r="C133" s="322" t="s">
        <v>325</v>
      </c>
      <c r="D133" s="132" t="s">
        <v>41</v>
      </c>
      <c r="E133" s="201">
        <f>SUM(E134:E136)</f>
        <v>38929.160000000003</v>
      </c>
      <c r="F133" s="201">
        <f>SUM(F134:F136)</f>
        <v>38929.160000000003</v>
      </c>
      <c r="G133" s="127">
        <f>F133/E133*100</f>
        <v>100</v>
      </c>
      <c r="H133" s="127">
        <f>SUM(H134:H136)</f>
        <v>38929.160000000003</v>
      </c>
      <c r="I133" s="127">
        <f t="shared" ref="I133:AQ133" si="335">SUM(I134:I136)</f>
        <v>38929.160000000003</v>
      </c>
      <c r="J133" s="127">
        <f t="shared" si="335"/>
        <v>0</v>
      </c>
      <c r="K133" s="127">
        <f t="shared" si="335"/>
        <v>0</v>
      </c>
      <c r="L133" s="127">
        <f t="shared" si="335"/>
        <v>0</v>
      </c>
      <c r="M133" s="127">
        <f t="shared" si="335"/>
        <v>0</v>
      </c>
      <c r="N133" s="127">
        <f t="shared" si="335"/>
        <v>0</v>
      </c>
      <c r="O133" s="127">
        <f t="shared" si="335"/>
        <v>0</v>
      </c>
      <c r="P133" s="127">
        <f t="shared" si="335"/>
        <v>0</v>
      </c>
      <c r="Q133" s="127">
        <f t="shared" si="335"/>
        <v>0</v>
      </c>
      <c r="R133" s="127">
        <f t="shared" si="335"/>
        <v>0</v>
      </c>
      <c r="S133" s="127">
        <f t="shared" si="335"/>
        <v>0</v>
      </c>
      <c r="T133" s="127">
        <f t="shared" si="335"/>
        <v>0</v>
      </c>
      <c r="U133" s="127">
        <f t="shared" si="335"/>
        <v>0</v>
      </c>
      <c r="V133" s="127">
        <f t="shared" si="335"/>
        <v>0</v>
      </c>
      <c r="W133" s="127">
        <f t="shared" si="335"/>
        <v>0</v>
      </c>
      <c r="X133" s="127">
        <f t="shared" si="335"/>
        <v>0</v>
      </c>
      <c r="Y133" s="127">
        <f t="shared" si="335"/>
        <v>0</v>
      </c>
      <c r="Z133" s="127">
        <f t="shared" si="335"/>
        <v>0</v>
      </c>
      <c r="AA133" s="127">
        <f t="shared" si="335"/>
        <v>0</v>
      </c>
      <c r="AB133" s="127">
        <f t="shared" si="335"/>
        <v>0</v>
      </c>
      <c r="AC133" s="127">
        <f t="shared" si="335"/>
        <v>0</v>
      </c>
      <c r="AD133" s="127">
        <f t="shared" si="335"/>
        <v>0</v>
      </c>
      <c r="AE133" s="127">
        <f t="shared" si="335"/>
        <v>0</v>
      </c>
      <c r="AF133" s="127">
        <f t="shared" si="335"/>
        <v>0</v>
      </c>
      <c r="AG133" s="127">
        <f t="shared" si="335"/>
        <v>0</v>
      </c>
      <c r="AH133" s="127">
        <f t="shared" si="335"/>
        <v>0</v>
      </c>
      <c r="AI133" s="127">
        <f t="shared" si="335"/>
        <v>0</v>
      </c>
      <c r="AJ133" s="127">
        <f t="shared" si="335"/>
        <v>0</v>
      </c>
      <c r="AK133" s="127">
        <f t="shared" si="335"/>
        <v>0</v>
      </c>
      <c r="AL133" s="127">
        <f t="shared" si="335"/>
        <v>0</v>
      </c>
      <c r="AM133" s="127">
        <f t="shared" si="335"/>
        <v>0</v>
      </c>
      <c r="AN133" s="127">
        <f t="shared" si="335"/>
        <v>0</v>
      </c>
      <c r="AO133" s="127">
        <f t="shared" si="335"/>
        <v>0</v>
      </c>
      <c r="AP133" s="127">
        <f t="shared" si="335"/>
        <v>0</v>
      </c>
      <c r="AQ133" s="127">
        <f t="shared" si="335"/>
        <v>0</v>
      </c>
      <c r="AR133" s="333"/>
    </row>
    <row r="134" spans="1:44" ht="31.5">
      <c r="A134" s="326"/>
      <c r="B134" s="312"/>
      <c r="C134" s="323"/>
      <c r="D134" s="146" t="s">
        <v>37</v>
      </c>
      <c r="E134" s="202">
        <f t="shared" ref="E134:E142" si="336">H134+K134+N134+Q134+T134+W134+Z134+AC134+AF134+AI134+AL134+AO134</f>
        <v>0</v>
      </c>
      <c r="F134" s="202">
        <f t="shared" ref="F134:F142" si="337">I134+L134+O134+R134+U134+X134+AA134+AD134+AG134+AJ134+AM134+AP134</f>
        <v>0</v>
      </c>
      <c r="G134" s="127" t="e">
        <f t="shared" ref="G134:G142" si="338">F134/E134*100</f>
        <v>#DIV/0!</v>
      </c>
      <c r="H134" s="123"/>
      <c r="I134" s="123"/>
      <c r="J134" s="131"/>
      <c r="K134" s="123"/>
      <c r="L134" s="123"/>
      <c r="M134" s="131"/>
      <c r="N134" s="123"/>
      <c r="O134" s="123"/>
      <c r="P134" s="131"/>
      <c r="Q134" s="123"/>
      <c r="R134" s="123"/>
      <c r="S134" s="131"/>
      <c r="T134" s="123"/>
      <c r="U134" s="123"/>
      <c r="V134" s="131"/>
      <c r="W134" s="123"/>
      <c r="X134" s="123"/>
      <c r="Y134" s="131"/>
      <c r="Z134" s="123"/>
      <c r="AA134" s="123"/>
      <c r="AB134" s="131"/>
      <c r="AC134" s="123"/>
      <c r="AD134" s="123"/>
      <c r="AE134" s="131"/>
      <c r="AF134" s="123"/>
      <c r="AG134" s="123"/>
      <c r="AH134" s="131"/>
      <c r="AI134" s="123"/>
      <c r="AJ134" s="123"/>
      <c r="AK134" s="123"/>
      <c r="AL134" s="123"/>
      <c r="AM134" s="123"/>
      <c r="AN134" s="131"/>
      <c r="AO134" s="123"/>
      <c r="AP134" s="123"/>
      <c r="AQ134" s="131"/>
      <c r="AR134" s="334"/>
    </row>
    <row r="135" spans="1:44" ht="31.15" customHeight="1">
      <c r="A135" s="326"/>
      <c r="B135" s="312"/>
      <c r="C135" s="323"/>
      <c r="D135" s="146" t="s">
        <v>2</v>
      </c>
      <c r="E135" s="202">
        <f t="shared" si="336"/>
        <v>0</v>
      </c>
      <c r="F135" s="202">
        <f t="shared" si="337"/>
        <v>0</v>
      </c>
      <c r="G135" s="127" t="e">
        <f t="shared" si="338"/>
        <v>#DIV/0!</v>
      </c>
      <c r="H135" s="123"/>
      <c r="I135" s="123"/>
      <c r="J135" s="131"/>
      <c r="K135" s="123"/>
      <c r="L135" s="123"/>
      <c r="M135" s="131"/>
      <c r="N135" s="123"/>
      <c r="O135" s="123"/>
      <c r="P135" s="131"/>
      <c r="Q135" s="123"/>
      <c r="R135" s="123"/>
      <c r="S135" s="131"/>
      <c r="T135" s="123"/>
      <c r="U135" s="123"/>
      <c r="V135" s="131"/>
      <c r="W135" s="123"/>
      <c r="X135" s="123"/>
      <c r="Y135" s="131"/>
      <c r="Z135" s="123"/>
      <c r="AA135" s="123"/>
      <c r="AB135" s="131"/>
      <c r="AC135" s="123"/>
      <c r="AD135" s="123"/>
      <c r="AE135" s="131"/>
      <c r="AF135" s="123"/>
      <c r="AG135" s="123"/>
      <c r="AH135" s="131"/>
      <c r="AI135" s="123"/>
      <c r="AJ135" s="123"/>
      <c r="AK135" s="131"/>
      <c r="AL135" s="123"/>
      <c r="AM135" s="123"/>
      <c r="AN135" s="131"/>
      <c r="AO135" s="123"/>
      <c r="AP135" s="123"/>
      <c r="AQ135" s="131"/>
      <c r="AR135" s="334"/>
    </row>
    <row r="136" spans="1:44" ht="28.5" customHeight="1">
      <c r="A136" s="326"/>
      <c r="B136" s="312"/>
      <c r="C136" s="323"/>
      <c r="D136" s="147" t="s">
        <v>43</v>
      </c>
      <c r="E136" s="202">
        <f t="shared" si="336"/>
        <v>38929.160000000003</v>
      </c>
      <c r="F136" s="202">
        <f t="shared" si="337"/>
        <v>38929.160000000003</v>
      </c>
      <c r="G136" s="127">
        <f t="shared" si="338"/>
        <v>100</v>
      </c>
      <c r="H136" s="123">
        <f>SUM(H137:H142)</f>
        <v>38929.160000000003</v>
      </c>
      <c r="I136" s="123">
        <f t="shared" ref="I136:AQ136" si="339">SUM(I137:I142)</f>
        <v>38929.160000000003</v>
      </c>
      <c r="J136" s="123">
        <f t="shared" si="339"/>
        <v>0</v>
      </c>
      <c r="K136" s="123">
        <f t="shared" si="339"/>
        <v>0</v>
      </c>
      <c r="L136" s="123">
        <f t="shared" si="339"/>
        <v>0</v>
      </c>
      <c r="M136" s="123">
        <f t="shared" si="339"/>
        <v>0</v>
      </c>
      <c r="N136" s="123">
        <f t="shared" si="339"/>
        <v>0</v>
      </c>
      <c r="O136" s="123">
        <f t="shared" si="339"/>
        <v>0</v>
      </c>
      <c r="P136" s="123">
        <f t="shared" si="339"/>
        <v>0</v>
      </c>
      <c r="Q136" s="123">
        <f t="shared" si="339"/>
        <v>0</v>
      </c>
      <c r="R136" s="123">
        <f t="shared" si="339"/>
        <v>0</v>
      </c>
      <c r="S136" s="123">
        <f t="shared" si="339"/>
        <v>0</v>
      </c>
      <c r="T136" s="123">
        <f t="shared" si="339"/>
        <v>0</v>
      </c>
      <c r="U136" s="123">
        <f t="shared" si="339"/>
        <v>0</v>
      </c>
      <c r="V136" s="123">
        <f t="shared" si="339"/>
        <v>0</v>
      </c>
      <c r="W136" s="123">
        <f t="shared" si="339"/>
        <v>0</v>
      </c>
      <c r="X136" s="123">
        <f t="shared" si="339"/>
        <v>0</v>
      </c>
      <c r="Y136" s="123">
        <f t="shared" si="339"/>
        <v>0</v>
      </c>
      <c r="Z136" s="123">
        <f t="shared" si="339"/>
        <v>0</v>
      </c>
      <c r="AA136" s="123">
        <f t="shared" si="339"/>
        <v>0</v>
      </c>
      <c r="AB136" s="123">
        <f t="shared" si="339"/>
        <v>0</v>
      </c>
      <c r="AC136" s="123">
        <f t="shared" si="339"/>
        <v>0</v>
      </c>
      <c r="AD136" s="123">
        <f t="shared" si="339"/>
        <v>0</v>
      </c>
      <c r="AE136" s="123">
        <f t="shared" si="339"/>
        <v>0</v>
      </c>
      <c r="AF136" s="123">
        <f t="shared" si="339"/>
        <v>0</v>
      </c>
      <c r="AG136" s="123">
        <f t="shared" si="339"/>
        <v>0</v>
      </c>
      <c r="AH136" s="123">
        <f t="shared" si="339"/>
        <v>0</v>
      </c>
      <c r="AI136" s="123">
        <f t="shared" si="339"/>
        <v>0</v>
      </c>
      <c r="AJ136" s="123">
        <f t="shared" si="339"/>
        <v>0</v>
      </c>
      <c r="AK136" s="123">
        <f t="shared" si="339"/>
        <v>0</v>
      </c>
      <c r="AL136" s="123">
        <f t="shared" si="339"/>
        <v>0</v>
      </c>
      <c r="AM136" s="123">
        <f t="shared" si="339"/>
        <v>0</v>
      </c>
      <c r="AN136" s="123">
        <f t="shared" si="339"/>
        <v>0</v>
      </c>
      <c r="AO136" s="123">
        <f t="shared" si="339"/>
        <v>0</v>
      </c>
      <c r="AP136" s="123">
        <f t="shared" si="339"/>
        <v>0</v>
      </c>
      <c r="AQ136" s="123">
        <f t="shared" si="339"/>
        <v>0</v>
      </c>
      <c r="AR136" s="334"/>
    </row>
    <row r="137" spans="1:44" ht="18" customHeight="1">
      <c r="A137" s="326"/>
      <c r="B137" s="190" t="s">
        <v>353</v>
      </c>
      <c r="C137" s="323"/>
      <c r="D137" s="147" t="s">
        <v>43</v>
      </c>
      <c r="E137" s="202">
        <f t="shared" si="336"/>
        <v>2144.9899999999998</v>
      </c>
      <c r="F137" s="202">
        <f t="shared" si="337"/>
        <v>2144.9899999999998</v>
      </c>
      <c r="G137" s="127">
        <f t="shared" si="338"/>
        <v>100</v>
      </c>
      <c r="H137" s="191">
        <f>793.2+1351.79</f>
        <v>2144.9899999999998</v>
      </c>
      <c r="I137" s="191">
        <f>793.2+1351.79</f>
        <v>2144.9899999999998</v>
      </c>
      <c r="J137" s="131"/>
      <c r="K137" s="123"/>
      <c r="L137" s="123"/>
      <c r="M137" s="131"/>
      <c r="N137" s="123"/>
      <c r="O137" s="123"/>
      <c r="P137" s="131"/>
      <c r="Q137" s="123"/>
      <c r="R137" s="123"/>
      <c r="S137" s="131"/>
      <c r="T137" s="123"/>
      <c r="U137" s="123"/>
      <c r="V137" s="131"/>
      <c r="W137" s="123"/>
      <c r="X137" s="123"/>
      <c r="Y137" s="131"/>
      <c r="Z137" s="123"/>
      <c r="AA137" s="123"/>
      <c r="AB137" s="131"/>
      <c r="AC137" s="123"/>
      <c r="AD137" s="123"/>
      <c r="AE137" s="131"/>
      <c r="AF137" s="123"/>
      <c r="AG137" s="123"/>
      <c r="AH137" s="131"/>
      <c r="AI137" s="123"/>
      <c r="AJ137" s="123"/>
      <c r="AK137" s="131"/>
      <c r="AL137" s="123"/>
      <c r="AM137" s="123"/>
      <c r="AN137" s="131"/>
      <c r="AO137" s="123"/>
      <c r="AP137" s="123"/>
      <c r="AQ137" s="131"/>
      <c r="AR137" s="334"/>
    </row>
    <row r="138" spans="1:44" ht="18" customHeight="1">
      <c r="A138" s="326"/>
      <c r="B138" s="190" t="s">
        <v>354</v>
      </c>
      <c r="C138" s="323"/>
      <c r="D138" s="147" t="s">
        <v>43</v>
      </c>
      <c r="E138" s="202">
        <f t="shared" si="336"/>
        <v>190.4</v>
      </c>
      <c r="F138" s="202">
        <f t="shared" si="337"/>
        <v>190.4</v>
      </c>
      <c r="G138" s="127">
        <f t="shared" si="338"/>
        <v>100</v>
      </c>
      <c r="H138" s="191">
        <v>190.4</v>
      </c>
      <c r="I138" s="191">
        <v>190.4</v>
      </c>
      <c r="J138" s="131"/>
      <c r="K138" s="123"/>
      <c r="L138" s="123"/>
      <c r="M138" s="131"/>
      <c r="N138" s="123"/>
      <c r="O138" s="123"/>
      <c r="P138" s="131"/>
      <c r="Q138" s="123"/>
      <c r="R138" s="123"/>
      <c r="S138" s="131"/>
      <c r="T138" s="123"/>
      <c r="U138" s="123"/>
      <c r="V138" s="131"/>
      <c r="W138" s="123"/>
      <c r="X138" s="123"/>
      <c r="Y138" s="131"/>
      <c r="Z138" s="123"/>
      <c r="AA138" s="123"/>
      <c r="AB138" s="131"/>
      <c r="AC138" s="123"/>
      <c r="AD138" s="123"/>
      <c r="AE138" s="131"/>
      <c r="AF138" s="123"/>
      <c r="AG138" s="123"/>
      <c r="AH138" s="131"/>
      <c r="AI138" s="123"/>
      <c r="AJ138" s="123"/>
      <c r="AK138" s="131"/>
      <c r="AL138" s="123"/>
      <c r="AM138" s="123"/>
      <c r="AN138" s="131"/>
      <c r="AO138" s="123"/>
      <c r="AP138" s="123"/>
      <c r="AQ138" s="131"/>
      <c r="AR138" s="334"/>
    </row>
    <row r="139" spans="1:44" ht="18" customHeight="1">
      <c r="A139" s="326"/>
      <c r="B139" s="190" t="s">
        <v>355</v>
      </c>
      <c r="C139" s="323"/>
      <c r="D139" s="147" t="s">
        <v>43</v>
      </c>
      <c r="E139" s="202">
        <f t="shared" si="336"/>
        <v>19021.07</v>
      </c>
      <c r="F139" s="202">
        <f t="shared" si="337"/>
        <v>19021.07</v>
      </c>
      <c r="G139" s="127">
        <f t="shared" si="338"/>
        <v>100</v>
      </c>
      <c r="H139" s="191">
        <f>17156.4+0.01+1864.66</f>
        <v>19021.07</v>
      </c>
      <c r="I139" s="191">
        <f>17156.4+0.01+1864.66</f>
        <v>19021.07</v>
      </c>
      <c r="J139" s="131"/>
      <c r="K139" s="123"/>
      <c r="L139" s="123"/>
      <c r="M139" s="131"/>
      <c r="N139" s="123"/>
      <c r="O139" s="123"/>
      <c r="P139" s="131"/>
      <c r="Q139" s="123"/>
      <c r="R139" s="123"/>
      <c r="S139" s="131"/>
      <c r="T139" s="123"/>
      <c r="U139" s="123"/>
      <c r="V139" s="131"/>
      <c r="W139" s="123"/>
      <c r="X139" s="123"/>
      <c r="Y139" s="131"/>
      <c r="Z139" s="123"/>
      <c r="AA139" s="123"/>
      <c r="AB139" s="131"/>
      <c r="AC139" s="123"/>
      <c r="AD139" s="123"/>
      <c r="AE139" s="131"/>
      <c r="AF139" s="123"/>
      <c r="AG139" s="123"/>
      <c r="AH139" s="131"/>
      <c r="AI139" s="123"/>
      <c r="AJ139" s="123"/>
      <c r="AK139" s="131"/>
      <c r="AL139" s="123"/>
      <c r="AM139" s="123"/>
      <c r="AN139" s="131"/>
      <c r="AO139" s="123"/>
      <c r="AP139" s="123"/>
      <c r="AQ139" s="131"/>
      <c r="AR139" s="334"/>
    </row>
    <row r="140" spans="1:44" ht="18" customHeight="1">
      <c r="A140" s="326"/>
      <c r="B140" s="190" t="s">
        <v>356</v>
      </c>
      <c r="C140" s="323"/>
      <c r="D140" s="147" t="s">
        <v>43</v>
      </c>
      <c r="E140" s="202">
        <f t="shared" si="336"/>
        <v>5556.5</v>
      </c>
      <c r="F140" s="202">
        <f t="shared" si="337"/>
        <v>5556.5</v>
      </c>
      <c r="G140" s="127">
        <f t="shared" si="338"/>
        <v>100</v>
      </c>
      <c r="H140" s="191">
        <v>5556.5</v>
      </c>
      <c r="I140" s="191">
        <v>5556.5</v>
      </c>
      <c r="J140" s="131"/>
      <c r="K140" s="123"/>
      <c r="L140" s="123"/>
      <c r="M140" s="131"/>
      <c r="N140" s="123"/>
      <c r="O140" s="123"/>
      <c r="P140" s="131"/>
      <c r="Q140" s="123"/>
      <c r="R140" s="123"/>
      <c r="S140" s="131"/>
      <c r="T140" s="123"/>
      <c r="U140" s="123"/>
      <c r="V140" s="131"/>
      <c r="W140" s="123"/>
      <c r="X140" s="123"/>
      <c r="Y140" s="131"/>
      <c r="Z140" s="123"/>
      <c r="AA140" s="123"/>
      <c r="AB140" s="131"/>
      <c r="AC140" s="123"/>
      <c r="AD140" s="123"/>
      <c r="AE140" s="131"/>
      <c r="AF140" s="123"/>
      <c r="AG140" s="123"/>
      <c r="AH140" s="131"/>
      <c r="AI140" s="123"/>
      <c r="AJ140" s="123"/>
      <c r="AK140" s="131"/>
      <c r="AL140" s="123"/>
      <c r="AM140" s="123"/>
      <c r="AN140" s="131"/>
      <c r="AO140" s="123"/>
      <c r="AP140" s="123"/>
      <c r="AQ140" s="131"/>
      <c r="AR140" s="334"/>
    </row>
    <row r="141" spans="1:44" ht="18" customHeight="1">
      <c r="A141" s="326"/>
      <c r="B141" s="190" t="s">
        <v>357</v>
      </c>
      <c r="C141" s="323"/>
      <c r="D141" s="147" t="s">
        <v>43</v>
      </c>
      <c r="E141" s="202">
        <f t="shared" si="336"/>
        <v>5168.7</v>
      </c>
      <c r="F141" s="202">
        <f t="shared" si="337"/>
        <v>5168.7</v>
      </c>
      <c r="G141" s="127">
        <f t="shared" si="338"/>
        <v>100</v>
      </c>
      <c r="H141" s="191">
        <v>5168.7</v>
      </c>
      <c r="I141" s="191">
        <v>5168.7</v>
      </c>
      <c r="J141" s="131"/>
      <c r="K141" s="123"/>
      <c r="L141" s="123"/>
      <c r="M141" s="131"/>
      <c r="N141" s="123"/>
      <c r="O141" s="123"/>
      <c r="P141" s="131"/>
      <c r="Q141" s="123"/>
      <c r="R141" s="123"/>
      <c r="S141" s="131"/>
      <c r="T141" s="123"/>
      <c r="U141" s="123"/>
      <c r="V141" s="131"/>
      <c r="W141" s="123"/>
      <c r="X141" s="123"/>
      <c r="Y141" s="131"/>
      <c r="Z141" s="123"/>
      <c r="AA141" s="123"/>
      <c r="AB141" s="131"/>
      <c r="AC141" s="123"/>
      <c r="AD141" s="123"/>
      <c r="AE141" s="131"/>
      <c r="AF141" s="123"/>
      <c r="AG141" s="123"/>
      <c r="AH141" s="131"/>
      <c r="AI141" s="123"/>
      <c r="AJ141" s="123"/>
      <c r="AK141" s="131"/>
      <c r="AL141" s="123"/>
      <c r="AM141" s="123"/>
      <c r="AN141" s="131"/>
      <c r="AO141" s="123"/>
      <c r="AP141" s="123"/>
      <c r="AQ141" s="131"/>
      <c r="AR141" s="334"/>
    </row>
    <row r="142" spans="1:44" ht="18" customHeight="1">
      <c r="A142" s="327"/>
      <c r="B142" s="190" t="s">
        <v>358</v>
      </c>
      <c r="C142" s="324"/>
      <c r="D142" s="147" t="s">
        <v>43</v>
      </c>
      <c r="E142" s="202">
        <f t="shared" si="336"/>
        <v>6847.5</v>
      </c>
      <c r="F142" s="202">
        <f t="shared" si="337"/>
        <v>6847.5</v>
      </c>
      <c r="G142" s="127">
        <f t="shared" si="338"/>
        <v>100</v>
      </c>
      <c r="H142" s="191">
        <v>6847.5</v>
      </c>
      <c r="I142" s="191">
        <v>6847.5</v>
      </c>
      <c r="J142" s="131"/>
      <c r="K142" s="123"/>
      <c r="L142" s="123"/>
      <c r="M142" s="131"/>
      <c r="N142" s="123"/>
      <c r="O142" s="123"/>
      <c r="P142" s="131"/>
      <c r="Q142" s="123"/>
      <c r="R142" s="123"/>
      <c r="S142" s="131"/>
      <c r="T142" s="123"/>
      <c r="U142" s="123"/>
      <c r="V142" s="131"/>
      <c r="W142" s="123"/>
      <c r="X142" s="123"/>
      <c r="Y142" s="131"/>
      <c r="Z142" s="123"/>
      <c r="AA142" s="123"/>
      <c r="AB142" s="131"/>
      <c r="AC142" s="123"/>
      <c r="AD142" s="123"/>
      <c r="AE142" s="131"/>
      <c r="AF142" s="123"/>
      <c r="AG142" s="123"/>
      <c r="AH142" s="131"/>
      <c r="AI142" s="123"/>
      <c r="AJ142" s="123"/>
      <c r="AK142" s="131"/>
      <c r="AL142" s="123"/>
      <c r="AM142" s="123"/>
      <c r="AN142" s="131"/>
      <c r="AO142" s="123"/>
      <c r="AP142" s="123"/>
      <c r="AQ142" s="131"/>
      <c r="AR142" s="335"/>
    </row>
    <row r="143" spans="1:44" s="136" customFormat="1" ht="22.15" customHeight="1">
      <c r="A143" s="325" t="s">
        <v>360</v>
      </c>
      <c r="B143" s="312" t="s">
        <v>361</v>
      </c>
      <c r="C143" s="322" t="s">
        <v>325</v>
      </c>
      <c r="D143" s="132" t="s">
        <v>41</v>
      </c>
      <c r="E143" s="201">
        <f>SUM(E144:E146)</f>
        <v>25466.45</v>
      </c>
      <c r="F143" s="201">
        <f>SUM(F144:F146)</f>
        <v>0</v>
      </c>
      <c r="G143" s="127">
        <f>F143/E143*100</f>
        <v>0</v>
      </c>
      <c r="H143" s="127">
        <f>SUM(H144:H146)</f>
        <v>0</v>
      </c>
      <c r="I143" s="127">
        <f t="shared" ref="I143:AQ143" si="340">SUM(I144:I146)</f>
        <v>0</v>
      </c>
      <c r="J143" s="127">
        <f t="shared" si="340"/>
        <v>0</v>
      </c>
      <c r="K143" s="127">
        <f t="shared" si="340"/>
        <v>2312</v>
      </c>
      <c r="L143" s="127">
        <f t="shared" si="340"/>
        <v>0</v>
      </c>
      <c r="M143" s="127">
        <f t="shared" si="340"/>
        <v>0</v>
      </c>
      <c r="N143" s="127">
        <f t="shared" si="340"/>
        <v>2312</v>
      </c>
      <c r="O143" s="127">
        <f t="shared" si="340"/>
        <v>0</v>
      </c>
      <c r="P143" s="127">
        <f t="shared" si="340"/>
        <v>0</v>
      </c>
      <c r="Q143" s="127">
        <f t="shared" si="340"/>
        <v>2312</v>
      </c>
      <c r="R143" s="127">
        <f t="shared" si="340"/>
        <v>0</v>
      </c>
      <c r="S143" s="127">
        <f t="shared" si="340"/>
        <v>0</v>
      </c>
      <c r="T143" s="127">
        <f t="shared" si="340"/>
        <v>2312</v>
      </c>
      <c r="U143" s="127">
        <f t="shared" si="340"/>
        <v>0</v>
      </c>
      <c r="V143" s="127">
        <f t="shared" si="340"/>
        <v>0</v>
      </c>
      <c r="W143" s="127">
        <f t="shared" si="340"/>
        <v>2312</v>
      </c>
      <c r="X143" s="127">
        <f t="shared" si="340"/>
        <v>0</v>
      </c>
      <c r="Y143" s="127">
        <f t="shared" si="340"/>
        <v>0</v>
      </c>
      <c r="Z143" s="127">
        <f t="shared" si="340"/>
        <v>2312</v>
      </c>
      <c r="AA143" s="127">
        <f t="shared" si="340"/>
        <v>0</v>
      </c>
      <c r="AB143" s="127">
        <f t="shared" si="340"/>
        <v>0</v>
      </c>
      <c r="AC143" s="127">
        <f t="shared" si="340"/>
        <v>2312</v>
      </c>
      <c r="AD143" s="127">
        <f t="shared" si="340"/>
        <v>0</v>
      </c>
      <c r="AE143" s="127">
        <f t="shared" si="340"/>
        <v>0</v>
      </c>
      <c r="AF143" s="127">
        <f t="shared" si="340"/>
        <v>2312</v>
      </c>
      <c r="AG143" s="127">
        <f t="shared" si="340"/>
        <v>0</v>
      </c>
      <c r="AH143" s="127">
        <f t="shared" si="340"/>
        <v>0</v>
      </c>
      <c r="AI143" s="127">
        <f t="shared" si="340"/>
        <v>2312</v>
      </c>
      <c r="AJ143" s="127">
        <f t="shared" si="340"/>
        <v>0</v>
      </c>
      <c r="AK143" s="127">
        <f t="shared" si="340"/>
        <v>0</v>
      </c>
      <c r="AL143" s="127">
        <f t="shared" si="340"/>
        <v>2312</v>
      </c>
      <c r="AM143" s="127">
        <f t="shared" si="340"/>
        <v>0</v>
      </c>
      <c r="AN143" s="127">
        <f t="shared" si="340"/>
        <v>0</v>
      </c>
      <c r="AO143" s="127">
        <f t="shared" si="340"/>
        <v>2346.4499999999998</v>
      </c>
      <c r="AP143" s="127">
        <f t="shared" si="340"/>
        <v>0</v>
      </c>
      <c r="AQ143" s="127">
        <f t="shared" si="340"/>
        <v>0</v>
      </c>
      <c r="AR143" s="333"/>
    </row>
    <row r="144" spans="1:44" ht="31.5">
      <c r="A144" s="326"/>
      <c r="B144" s="312"/>
      <c r="C144" s="323"/>
      <c r="D144" s="146" t="s">
        <v>37</v>
      </c>
      <c r="E144" s="202">
        <f t="shared" ref="E144:E152" si="341">H144+K144+N144+Q144+T144+W144+Z144+AC144+AF144+AI144+AL144+AO144</f>
        <v>0</v>
      </c>
      <c r="F144" s="202">
        <f t="shared" ref="F144:F152" si="342">I144+L144+O144+R144+U144+X144+AA144+AD144+AG144+AJ144+AM144+AP144</f>
        <v>0</v>
      </c>
      <c r="G144" s="127" t="e">
        <f t="shared" ref="G144:G152" si="343">F144/E144*100</f>
        <v>#DIV/0!</v>
      </c>
      <c r="H144" s="123"/>
      <c r="I144" s="123"/>
      <c r="J144" s="131"/>
      <c r="K144" s="123"/>
      <c r="L144" s="123"/>
      <c r="M144" s="131"/>
      <c r="N144" s="123"/>
      <c r="O144" s="123"/>
      <c r="P144" s="131"/>
      <c r="Q144" s="123"/>
      <c r="R144" s="123"/>
      <c r="S144" s="131"/>
      <c r="T144" s="123"/>
      <c r="U144" s="123"/>
      <c r="V144" s="131"/>
      <c r="W144" s="123"/>
      <c r="X144" s="123"/>
      <c r="Y144" s="131"/>
      <c r="Z144" s="123"/>
      <c r="AA144" s="123"/>
      <c r="AB144" s="131"/>
      <c r="AC144" s="123"/>
      <c r="AD144" s="123"/>
      <c r="AE144" s="131"/>
      <c r="AF144" s="123"/>
      <c r="AG144" s="123"/>
      <c r="AH144" s="131"/>
      <c r="AI144" s="123"/>
      <c r="AJ144" s="123"/>
      <c r="AK144" s="123"/>
      <c r="AL144" s="123"/>
      <c r="AM144" s="123"/>
      <c r="AN144" s="131"/>
      <c r="AO144" s="123"/>
      <c r="AP144" s="123"/>
      <c r="AQ144" s="131"/>
      <c r="AR144" s="334"/>
    </row>
    <row r="145" spans="1:44" ht="31.15" customHeight="1">
      <c r="A145" s="326"/>
      <c r="B145" s="312"/>
      <c r="C145" s="323"/>
      <c r="D145" s="146" t="s">
        <v>2</v>
      </c>
      <c r="E145" s="202">
        <f t="shared" si="341"/>
        <v>0</v>
      </c>
      <c r="F145" s="202">
        <f t="shared" si="342"/>
        <v>0</v>
      </c>
      <c r="G145" s="127" t="e">
        <f t="shared" si="343"/>
        <v>#DIV/0!</v>
      </c>
      <c r="H145" s="123"/>
      <c r="I145" s="123"/>
      <c r="J145" s="131"/>
      <c r="K145" s="123"/>
      <c r="L145" s="123"/>
      <c r="M145" s="131"/>
      <c r="N145" s="123"/>
      <c r="O145" s="123"/>
      <c r="P145" s="131"/>
      <c r="Q145" s="123"/>
      <c r="R145" s="123"/>
      <c r="S145" s="131"/>
      <c r="T145" s="123"/>
      <c r="U145" s="123"/>
      <c r="V145" s="131"/>
      <c r="W145" s="123"/>
      <c r="X145" s="123"/>
      <c r="Y145" s="131"/>
      <c r="Z145" s="123"/>
      <c r="AA145" s="123"/>
      <c r="AB145" s="131"/>
      <c r="AC145" s="123"/>
      <c r="AD145" s="123"/>
      <c r="AE145" s="131"/>
      <c r="AF145" s="123"/>
      <c r="AG145" s="123"/>
      <c r="AH145" s="131"/>
      <c r="AI145" s="123"/>
      <c r="AJ145" s="123"/>
      <c r="AK145" s="131"/>
      <c r="AL145" s="123"/>
      <c r="AM145" s="123"/>
      <c r="AN145" s="131"/>
      <c r="AO145" s="123"/>
      <c r="AP145" s="123"/>
      <c r="AQ145" s="131"/>
      <c r="AR145" s="334"/>
    </row>
    <row r="146" spans="1:44" ht="28.5" customHeight="1">
      <c r="A146" s="326"/>
      <c r="B146" s="312"/>
      <c r="C146" s="323"/>
      <c r="D146" s="147" t="s">
        <v>43</v>
      </c>
      <c r="E146" s="202">
        <f t="shared" si="341"/>
        <v>25466.45</v>
      </c>
      <c r="F146" s="202">
        <f t="shared" si="342"/>
        <v>0</v>
      </c>
      <c r="G146" s="127">
        <f t="shared" si="343"/>
        <v>0</v>
      </c>
      <c r="H146" s="123">
        <f>SUM(H147:H152)</f>
        <v>0</v>
      </c>
      <c r="I146" s="123">
        <f t="shared" ref="I146:AQ146" si="344">SUM(I147:I152)</f>
        <v>0</v>
      </c>
      <c r="J146" s="123">
        <f t="shared" si="344"/>
        <v>0</v>
      </c>
      <c r="K146" s="123">
        <f t="shared" si="344"/>
        <v>2312</v>
      </c>
      <c r="L146" s="123">
        <f t="shared" si="344"/>
        <v>0</v>
      </c>
      <c r="M146" s="123">
        <f t="shared" si="344"/>
        <v>0</v>
      </c>
      <c r="N146" s="123">
        <f t="shared" si="344"/>
        <v>2312</v>
      </c>
      <c r="O146" s="123">
        <f t="shared" si="344"/>
        <v>0</v>
      </c>
      <c r="P146" s="123">
        <f t="shared" si="344"/>
        <v>0</v>
      </c>
      <c r="Q146" s="123">
        <f t="shared" si="344"/>
        <v>2312</v>
      </c>
      <c r="R146" s="123">
        <f t="shared" si="344"/>
        <v>0</v>
      </c>
      <c r="S146" s="123">
        <f t="shared" si="344"/>
        <v>0</v>
      </c>
      <c r="T146" s="123">
        <f t="shared" si="344"/>
        <v>2312</v>
      </c>
      <c r="U146" s="123">
        <f t="shared" si="344"/>
        <v>0</v>
      </c>
      <c r="V146" s="123">
        <f t="shared" si="344"/>
        <v>0</v>
      </c>
      <c r="W146" s="123">
        <f t="shared" si="344"/>
        <v>2312</v>
      </c>
      <c r="X146" s="123">
        <f t="shared" si="344"/>
        <v>0</v>
      </c>
      <c r="Y146" s="123">
        <f t="shared" si="344"/>
        <v>0</v>
      </c>
      <c r="Z146" s="123">
        <f t="shared" si="344"/>
        <v>2312</v>
      </c>
      <c r="AA146" s="123">
        <f t="shared" si="344"/>
        <v>0</v>
      </c>
      <c r="AB146" s="123">
        <f t="shared" si="344"/>
        <v>0</v>
      </c>
      <c r="AC146" s="123">
        <f t="shared" si="344"/>
        <v>2312</v>
      </c>
      <c r="AD146" s="123">
        <f t="shared" si="344"/>
        <v>0</v>
      </c>
      <c r="AE146" s="123">
        <f t="shared" si="344"/>
        <v>0</v>
      </c>
      <c r="AF146" s="123">
        <f t="shared" si="344"/>
        <v>2312</v>
      </c>
      <c r="AG146" s="123">
        <f t="shared" si="344"/>
        <v>0</v>
      </c>
      <c r="AH146" s="123">
        <f t="shared" si="344"/>
        <v>0</v>
      </c>
      <c r="AI146" s="123">
        <f t="shared" si="344"/>
        <v>2312</v>
      </c>
      <c r="AJ146" s="123">
        <f t="shared" si="344"/>
        <v>0</v>
      </c>
      <c r="AK146" s="123">
        <f t="shared" si="344"/>
        <v>0</v>
      </c>
      <c r="AL146" s="123">
        <f t="shared" si="344"/>
        <v>2312</v>
      </c>
      <c r="AM146" s="123">
        <f t="shared" si="344"/>
        <v>0</v>
      </c>
      <c r="AN146" s="123">
        <f t="shared" si="344"/>
        <v>0</v>
      </c>
      <c r="AO146" s="123">
        <f t="shared" si="344"/>
        <v>2346.4499999999998</v>
      </c>
      <c r="AP146" s="123">
        <f t="shared" si="344"/>
        <v>0</v>
      </c>
      <c r="AQ146" s="123">
        <f t="shared" si="344"/>
        <v>0</v>
      </c>
      <c r="AR146" s="334"/>
    </row>
    <row r="147" spans="1:44" ht="16.5" customHeight="1">
      <c r="A147" s="326"/>
      <c r="B147" s="190" t="s">
        <v>353</v>
      </c>
      <c r="C147" s="323"/>
      <c r="D147" s="147" t="s">
        <v>43</v>
      </c>
      <c r="E147" s="202">
        <f t="shared" si="341"/>
        <v>1435.3</v>
      </c>
      <c r="F147" s="202">
        <f t="shared" si="342"/>
        <v>0</v>
      </c>
      <c r="G147" s="127">
        <f t="shared" si="343"/>
        <v>0</v>
      </c>
      <c r="H147" s="123"/>
      <c r="I147" s="123"/>
      <c r="J147" s="131"/>
      <c r="K147" s="123">
        <v>130</v>
      </c>
      <c r="L147" s="123"/>
      <c r="M147" s="131"/>
      <c r="N147" s="123">
        <v>130</v>
      </c>
      <c r="O147" s="123"/>
      <c r="P147" s="131"/>
      <c r="Q147" s="123">
        <v>130</v>
      </c>
      <c r="R147" s="123"/>
      <c r="S147" s="131"/>
      <c r="T147" s="123">
        <v>130</v>
      </c>
      <c r="U147" s="123"/>
      <c r="V147" s="131"/>
      <c r="W147" s="123">
        <v>130</v>
      </c>
      <c r="X147" s="123"/>
      <c r="Y147" s="131"/>
      <c r="Z147" s="123">
        <v>130</v>
      </c>
      <c r="AA147" s="123"/>
      <c r="AB147" s="131"/>
      <c r="AC147" s="123">
        <v>130</v>
      </c>
      <c r="AD147" s="123"/>
      <c r="AE147" s="131"/>
      <c r="AF147" s="123">
        <v>130</v>
      </c>
      <c r="AG147" s="123"/>
      <c r="AH147" s="131"/>
      <c r="AI147" s="123">
        <v>130</v>
      </c>
      <c r="AJ147" s="123"/>
      <c r="AK147" s="131"/>
      <c r="AL147" s="123">
        <v>130</v>
      </c>
      <c r="AM147" s="123"/>
      <c r="AN147" s="131"/>
      <c r="AO147" s="123">
        <v>135.30000000000001</v>
      </c>
      <c r="AP147" s="123"/>
      <c r="AQ147" s="131"/>
      <c r="AR147" s="334"/>
    </row>
    <row r="148" spans="1:44" ht="16.5" customHeight="1">
      <c r="A148" s="326"/>
      <c r="B148" s="190" t="s">
        <v>354</v>
      </c>
      <c r="C148" s="323"/>
      <c r="D148" s="147" t="s">
        <v>43</v>
      </c>
      <c r="E148" s="202">
        <f t="shared" si="341"/>
        <v>608.71</v>
      </c>
      <c r="F148" s="202">
        <f t="shared" si="342"/>
        <v>0</v>
      </c>
      <c r="G148" s="127">
        <f t="shared" si="343"/>
        <v>0</v>
      </c>
      <c r="H148" s="123"/>
      <c r="I148" s="123"/>
      <c r="J148" s="131"/>
      <c r="K148" s="123">
        <v>55</v>
      </c>
      <c r="L148" s="123"/>
      <c r="M148" s="131"/>
      <c r="N148" s="123">
        <v>55</v>
      </c>
      <c r="O148" s="123"/>
      <c r="P148" s="131"/>
      <c r="Q148" s="123">
        <v>55</v>
      </c>
      <c r="R148" s="123"/>
      <c r="S148" s="131"/>
      <c r="T148" s="123">
        <v>55</v>
      </c>
      <c r="U148" s="123"/>
      <c r="V148" s="131"/>
      <c r="W148" s="123">
        <v>55</v>
      </c>
      <c r="X148" s="123"/>
      <c r="Y148" s="131"/>
      <c r="Z148" s="123">
        <v>55</v>
      </c>
      <c r="AA148" s="123"/>
      <c r="AB148" s="131"/>
      <c r="AC148" s="123">
        <v>55</v>
      </c>
      <c r="AD148" s="123"/>
      <c r="AE148" s="131"/>
      <c r="AF148" s="123">
        <v>55</v>
      </c>
      <c r="AG148" s="123"/>
      <c r="AH148" s="131"/>
      <c r="AI148" s="123">
        <v>55</v>
      </c>
      <c r="AJ148" s="123"/>
      <c r="AK148" s="131"/>
      <c r="AL148" s="123">
        <v>55</v>
      </c>
      <c r="AM148" s="123"/>
      <c r="AN148" s="131"/>
      <c r="AO148" s="123">
        <v>58.71</v>
      </c>
      <c r="AP148" s="123"/>
      <c r="AQ148" s="131"/>
      <c r="AR148" s="334"/>
    </row>
    <row r="149" spans="1:44" ht="16.5" customHeight="1">
      <c r="A149" s="326"/>
      <c r="B149" s="190" t="s">
        <v>355</v>
      </c>
      <c r="C149" s="323"/>
      <c r="D149" s="147" t="s">
        <v>43</v>
      </c>
      <c r="E149" s="202">
        <f t="shared" si="341"/>
        <v>14678.2</v>
      </c>
      <c r="F149" s="202">
        <f t="shared" si="342"/>
        <v>0</v>
      </c>
      <c r="G149" s="127">
        <f t="shared" si="343"/>
        <v>0</v>
      </c>
      <c r="H149" s="123"/>
      <c r="I149" s="123"/>
      <c r="J149" s="131"/>
      <c r="K149" s="123">
        <v>1334</v>
      </c>
      <c r="L149" s="123"/>
      <c r="M149" s="131"/>
      <c r="N149" s="123">
        <v>1334</v>
      </c>
      <c r="O149" s="123"/>
      <c r="P149" s="131"/>
      <c r="Q149" s="123">
        <v>1334</v>
      </c>
      <c r="R149" s="123"/>
      <c r="S149" s="131"/>
      <c r="T149" s="123">
        <v>1334</v>
      </c>
      <c r="U149" s="123"/>
      <c r="V149" s="131"/>
      <c r="W149" s="123">
        <v>1334</v>
      </c>
      <c r="X149" s="123"/>
      <c r="Y149" s="131"/>
      <c r="Z149" s="123">
        <v>1334</v>
      </c>
      <c r="AA149" s="123"/>
      <c r="AB149" s="131"/>
      <c r="AC149" s="123">
        <v>1334</v>
      </c>
      <c r="AD149" s="123"/>
      <c r="AE149" s="131"/>
      <c r="AF149" s="123">
        <v>1334</v>
      </c>
      <c r="AG149" s="123"/>
      <c r="AH149" s="131"/>
      <c r="AI149" s="123">
        <v>1334</v>
      </c>
      <c r="AJ149" s="123"/>
      <c r="AK149" s="131"/>
      <c r="AL149" s="123">
        <v>1334</v>
      </c>
      <c r="AM149" s="123"/>
      <c r="AN149" s="131"/>
      <c r="AO149" s="123">
        <v>1338.2</v>
      </c>
      <c r="AP149" s="123"/>
      <c r="AQ149" s="131"/>
      <c r="AR149" s="334"/>
    </row>
    <row r="150" spans="1:44" ht="16.5" customHeight="1">
      <c r="A150" s="326"/>
      <c r="B150" s="190" t="s">
        <v>356</v>
      </c>
      <c r="C150" s="323"/>
      <c r="D150" s="147" t="s">
        <v>43</v>
      </c>
      <c r="E150" s="202">
        <f t="shared" si="341"/>
        <v>3086.14</v>
      </c>
      <c r="F150" s="202">
        <f t="shared" si="342"/>
        <v>0</v>
      </c>
      <c r="G150" s="127">
        <f t="shared" si="343"/>
        <v>0</v>
      </c>
      <c r="H150" s="123"/>
      <c r="I150" s="123"/>
      <c r="J150" s="131"/>
      <c r="K150" s="123">
        <v>280</v>
      </c>
      <c r="L150" s="123"/>
      <c r="M150" s="131"/>
      <c r="N150" s="123">
        <v>280</v>
      </c>
      <c r="O150" s="123"/>
      <c r="P150" s="131"/>
      <c r="Q150" s="123">
        <v>280</v>
      </c>
      <c r="R150" s="123"/>
      <c r="S150" s="131"/>
      <c r="T150" s="123">
        <v>280</v>
      </c>
      <c r="U150" s="123"/>
      <c r="V150" s="131"/>
      <c r="W150" s="123">
        <v>280</v>
      </c>
      <c r="X150" s="123"/>
      <c r="Y150" s="131"/>
      <c r="Z150" s="123">
        <v>280</v>
      </c>
      <c r="AA150" s="123"/>
      <c r="AB150" s="131"/>
      <c r="AC150" s="123">
        <v>280</v>
      </c>
      <c r="AD150" s="123"/>
      <c r="AE150" s="131"/>
      <c r="AF150" s="123">
        <v>280</v>
      </c>
      <c r="AG150" s="123"/>
      <c r="AH150" s="131"/>
      <c r="AI150" s="123">
        <v>280</v>
      </c>
      <c r="AJ150" s="123"/>
      <c r="AK150" s="131"/>
      <c r="AL150" s="123">
        <v>280</v>
      </c>
      <c r="AM150" s="123"/>
      <c r="AN150" s="131"/>
      <c r="AO150" s="123">
        <v>286.14</v>
      </c>
      <c r="AP150" s="123"/>
      <c r="AQ150" s="131"/>
      <c r="AR150" s="334"/>
    </row>
    <row r="151" spans="1:44" ht="16.5" customHeight="1">
      <c r="A151" s="326"/>
      <c r="B151" s="190" t="s">
        <v>357</v>
      </c>
      <c r="C151" s="323"/>
      <c r="D151" s="147" t="s">
        <v>43</v>
      </c>
      <c r="E151" s="202">
        <f t="shared" si="341"/>
        <v>2738.14</v>
      </c>
      <c r="F151" s="202">
        <f t="shared" si="342"/>
        <v>0</v>
      </c>
      <c r="G151" s="127">
        <f t="shared" si="343"/>
        <v>0</v>
      </c>
      <c r="H151" s="123"/>
      <c r="I151" s="123"/>
      <c r="J151" s="131"/>
      <c r="K151" s="123">
        <v>248</v>
      </c>
      <c r="L151" s="123"/>
      <c r="M151" s="131"/>
      <c r="N151" s="123">
        <v>248</v>
      </c>
      <c r="O151" s="123"/>
      <c r="P151" s="131"/>
      <c r="Q151" s="123">
        <v>248</v>
      </c>
      <c r="R151" s="123"/>
      <c r="S151" s="131"/>
      <c r="T151" s="123">
        <v>248</v>
      </c>
      <c r="U151" s="123"/>
      <c r="V151" s="131"/>
      <c r="W151" s="123">
        <v>248</v>
      </c>
      <c r="X151" s="123"/>
      <c r="Y151" s="131"/>
      <c r="Z151" s="123">
        <v>248</v>
      </c>
      <c r="AA151" s="123"/>
      <c r="AB151" s="131"/>
      <c r="AC151" s="123">
        <v>248</v>
      </c>
      <c r="AD151" s="123"/>
      <c r="AE151" s="131"/>
      <c r="AF151" s="123">
        <v>248</v>
      </c>
      <c r="AG151" s="123"/>
      <c r="AH151" s="131"/>
      <c r="AI151" s="123">
        <v>248</v>
      </c>
      <c r="AJ151" s="123"/>
      <c r="AK151" s="131"/>
      <c r="AL151" s="123">
        <v>248</v>
      </c>
      <c r="AM151" s="123"/>
      <c r="AN151" s="131"/>
      <c r="AO151" s="123">
        <v>258.14</v>
      </c>
      <c r="AP151" s="123"/>
      <c r="AQ151" s="131"/>
      <c r="AR151" s="334"/>
    </row>
    <row r="152" spans="1:44" ht="16.5" customHeight="1">
      <c r="A152" s="327"/>
      <c r="B152" s="190" t="s">
        <v>358</v>
      </c>
      <c r="C152" s="324"/>
      <c r="D152" s="147" t="s">
        <v>43</v>
      </c>
      <c r="E152" s="202">
        <f t="shared" si="341"/>
        <v>2919.96</v>
      </c>
      <c r="F152" s="202">
        <f t="shared" si="342"/>
        <v>0</v>
      </c>
      <c r="G152" s="127">
        <f t="shared" si="343"/>
        <v>0</v>
      </c>
      <c r="H152" s="123"/>
      <c r="I152" s="123"/>
      <c r="J152" s="131"/>
      <c r="K152" s="123">
        <v>265</v>
      </c>
      <c r="L152" s="123"/>
      <c r="M152" s="131"/>
      <c r="N152" s="123">
        <v>265</v>
      </c>
      <c r="O152" s="123"/>
      <c r="P152" s="131"/>
      <c r="Q152" s="123">
        <v>265</v>
      </c>
      <c r="R152" s="123"/>
      <c r="S152" s="131"/>
      <c r="T152" s="123">
        <v>265</v>
      </c>
      <c r="U152" s="123"/>
      <c r="V152" s="131"/>
      <c r="W152" s="123">
        <v>265</v>
      </c>
      <c r="X152" s="123"/>
      <c r="Y152" s="131"/>
      <c r="Z152" s="123">
        <v>265</v>
      </c>
      <c r="AA152" s="123"/>
      <c r="AB152" s="131"/>
      <c r="AC152" s="123">
        <v>265</v>
      </c>
      <c r="AD152" s="123"/>
      <c r="AE152" s="131"/>
      <c r="AF152" s="123">
        <v>265</v>
      </c>
      <c r="AG152" s="123"/>
      <c r="AH152" s="131"/>
      <c r="AI152" s="123">
        <v>265</v>
      </c>
      <c r="AJ152" s="123"/>
      <c r="AK152" s="131"/>
      <c r="AL152" s="123">
        <v>265</v>
      </c>
      <c r="AM152" s="123"/>
      <c r="AN152" s="131"/>
      <c r="AO152" s="123">
        <v>269.95999999999998</v>
      </c>
      <c r="AP152" s="123"/>
      <c r="AQ152" s="131"/>
      <c r="AR152" s="335"/>
    </row>
    <row r="153" spans="1:44" ht="20.25" customHeight="1">
      <c r="A153" s="313"/>
      <c r="B153" s="314" t="s">
        <v>341</v>
      </c>
      <c r="C153" s="315"/>
      <c r="D153" s="132" t="s">
        <v>41</v>
      </c>
      <c r="E153" s="201">
        <f>SUM(E154:E156)</f>
        <v>124167.65300000001</v>
      </c>
      <c r="F153" s="201">
        <f>SUM(F154:F156)</f>
        <v>38929.160000000003</v>
      </c>
      <c r="G153" s="130" t="e">
        <v>#DIV/0!</v>
      </c>
      <c r="H153" s="127">
        <f>SUM(H154:H156)</f>
        <v>38929.160000000003</v>
      </c>
      <c r="I153" s="127">
        <f t="shared" ref="I153" si="345">SUM(I154:I156)</f>
        <v>38929.160000000003</v>
      </c>
      <c r="J153" s="127">
        <f t="shared" ref="J153" si="346">SUM(J154:J156)</f>
        <v>0</v>
      </c>
      <c r="K153" s="127">
        <f t="shared" ref="K153" si="347">SUM(K154:K156)</f>
        <v>2312</v>
      </c>
      <c r="L153" s="127">
        <f t="shared" ref="L153" si="348">SUM(L154:L156)</f>
        <v>0</v>
      </c>
      <c r="M153" s="127">
        <f t="shared" ref="M153" si="349">SUM(M154:M156)</f>
        <v>0</v>
      </c>
      <c r="N153" s="127">
        <f t="shared" ref="N153" si="350">SUM(N154:N156)</f>
        <v>2312</v>
      </c>
      <c r="O153" s="127">
        <f t="shared" ref="O153" si="351">SUM(O154:O156)</f>
        <v>0</v>
      </c>
      <c r="P153" s="127">
        <f t="shared" ref="P153" si="352">SUM(P154:P156)</f>
        <v>0</v>
      </c>
      <c r="Q153" s="127">
        <f t="shared" ref="Q153" si="353">SUM(Q154:Q156)</f>
        <v>2312</v>
      </c>
      <c r="R153" s="127">
        <f t="shared" ref="R153" si="354">SUM(R154:R156)</f>
        <v>0</v>
      </c>
      <c r="S153" s="127">
        <f t="shared" ref="S153" si="355">SUM(S154:S156)</f>
        <v>0</v>
      </c>
      <c r="T153" s="127">
        <f t="shared" ref="T153" si="356">SUM(T154:T156)</f>
        <v>6214.1</v>
      </c>
      <c r="U153" s="127">
        <f t="shared" ref="U153" si="357">SUM(U154:U156)</f>
        <v>0</v>
      </c>
      <c r="V153" s="127">
        <f t="shared" ref="V153" si="358">SUM(V154:V156)</f>
        <v>0</v>
      </c>
      <c r="W153" s="127">
        <f t="shared" ref="W153" si="359">SUM(W154:W156)</f>
        <v>2312</v>
      </c>
      <c r="X153" s="127">
        <f t="shared" ref="X153" si="360">SUM(X154:X156)</f>
        <v>0</v>
      </c>
      <c r="Y153" s="127">
        <f t="shared" ref="Y153" si="361">SUM(Y154:Y156)</f>
        <v>0</v>
      </c>
      <c r="Z153" s="127">
        <f t="shared" ref="Z153" si="362">SUM(Z154:Z156)</f>
        <v>2312</v>
      </c>
      <c r="AA153" s="127">
        <f t="shared" ref="AA153" si="363">SUM(AA154:AA156)</f>
        <v>0</v>
      </c>
      <c r="AB153" s="127">
        <f t="shared" ref="AB153" si="364">SUM(AB154:AB156)</f>
        <v>0</v>
      </c>
      <c r="AC153" s="127">
        <f t="shared" ref="AC153" si="365">SUM(AC154:AC156)</f>
        <v>2312</v>
      </c>
      <c r="AD153" s="127">
        <f t="shared" ref="AD153" si="366">SUM(AD154:AD156)</f>
        <v>0</v>
      </c>
      <c r="AE153" s="127">
        <f t="shared" ref="AE153" si="367">SUM(AE154:AE156)</f>
        <v>0</v>
      </c>
      <c r="AF153" s="127">
        <f t="shared" ref="AF153" si="368">SUM(AF154:AF156)</f>
        <v>58181.942999999999</v>
      </c>
      <c r="AG153" s="127">
        <f t="shared" ref="AG153" si="369">SUM(AG154:AG156)</f>
        <v>0</v>
      </c>
      <c r="AH153" s="127">
        <f t="shared" ref="AH153" si="370">SUM(AH154:AH156)</f>
        <v>0</v>
      </c>
      <c r="AI153" s="127">
        <f t="shared" ref="AI153" si="371">SUM(AI154:AI156)</f>
        <v>2312</v>
      </c>
      <c r="AJ153" s="127">
        <f t="shared" ref="AJ153" si="372">SUM(AJ154:AJ156)</f>
        <v>0</v>
      </c>
      <c r="AK153" s="127">
        <f t="shared" ref="AK153" si="373">SUM(AK154:AK156)</f>
        <v>0</v>
      </c>
      <c r="AL153" s="127">
        <f t="shared" ref="AL153" si="374">SUM(AL154:AL156)</f>
        <v>2312</v>
      </c>
      <c r="AM153" s="127">
        <f t="shared" ref="AM153" si="375">SUM(AM154:AM156)</f>
        <v>0</v>
      </c>
      <c r="AN153" s="127">
        <f t="shared" ref="AN153" si="376">SUM(AN154:AN156)</f>
        <v>0</v>
      </c>
      <c r="AO153" s="127">
        <f t="shared" ref="AO153" si="377">SUM(AO154:AO156)</f>
        <v>2346.4499999999998</v>
      </c>
      <c r="AP153" s="127">
        <f t="shared" ref="AP153" si="378">SUM(AP154:AP156)</f>
        <v>0</v>
      </c>
      <c r="AQ153" s="127">
        <f t="shared" ref="AQ153" si="379">SUM(AQ154:AQ156)</f>
        <v>0</v>
      </c>
      <c r="AR153" s="320"/>
    </row>
    <row r="154" spans="1:44" ht="35.25" customHeight="1">
      <c r="A154" s="313"/>
      <c r="B154" s="316"/>
      <c r="C154" s="317"/>
      <c r="D154" s="146" t="s">
        <v>37</v>
      </c>
      <c r="E154" s="202">
        <f t="shared" ref="E154:F156" si="380">H154+K154+N154+Q154+T154+W154+Z154+AC154+AF154+AI154+AL154+AO154</f>
        <v>3622</v>
      </c>
      <c r="F154" s="202">
        <f t="shared" si="380"/>
        <v>0</v>
      </c>
      <c r="G154" s="131" t="e">
        <v>#DIV/0!</v>
      </c>
      <c r="H154" s="123">
        <f>H130+H122+H110+H106</f>
        <v>0</v>
      </c>
      <c r="I154" s="123">
        <f t="shared" ref="I154:AQ154" si="381">I130+I122+I110+I106</f>
        <v>0</v>
      </c>
      <c r="J154" s="123">
        <f t="shared" si="381"/>
        <v>0</v>
      </c>
      <c r="K154" s="123">
        <f t="shared" si="381"/>
        <v>0</v>
      </c>
      <c r="L154" s="123">
        <f t="shared" si="381"/>
        <v>0</v>
      </c>
      <c r="M154" s="123">
        <f t="shared" si="381"/>
        <v>0</v>
      </c>
      <c r="N154" s="123">
        <f t="shared" si="381"/>
        <v>0</v>
      </c>
      <c r="O154" s="123">
        <f t="shared" si="381"/>
        <v>0</v>
      </c>
      <c r="P154" s="123">
        <f t="shared" si="381"/>
        <v>0</v>
      </c>
      <c r="Q154" s="123">
        <f t="shared" si="381"/>
        <v>0</v>
      </c>
      <c r="R154" s="123">
        <f t="shared" si="381"/>
        <v>0</v>
      </c>
      <c r="S154" s="123">
        <f t="shared" si="381"/>
        <v>0</v>
      </c>
      <c r="T154" s="123">
        <f t="shared" si="381"/>
        <v>0</v>
      </c>
      <c r="U154" s="123">
        <f t="shared" si="381"/>
        <v>0</v>
      </c>
      <c r="V154" s="123">
        <f t="shared" si="381"/>
        <v>0</v>
      </c>
      <c r="W154" s="123">
        <f t="shared" si="381"/>
        <v>0</v>
      </c>
      <c r="X154" s="123">
        <f t="shared" si="381"/>
        <v>0</v>
      </c>
      <c r="Y154" s="123">
        <f t="shared" si="381"/>
        <v>0</v>
      </c>
      <c r="Z154" s="123">
        <f t="shared" si="381"/>
        <v>0</v>
      </c>
      <c r="AA154" s="123">
        <f t="shared" si="381"/>
        <v>0</v>
      </c>
      <c r="AB154" s="123">
        <f t="shared" si="381"/>
        <v>0</v>
      </c>
      <c r="AC154" s="123">
        <f t="shared" si="381"/>
        <v>0</v>
      </c>
      <c r="AD154" s="123">
        <f t="shared" si="381"/>
        <v>0</v>
      </c>
      <c r="AE154" s="123">
        <f t="shared" si="381"/>
        <v>0</v>
      </c>
      <c r="AF154" s="123">
        <f t="shared" si="381"/>
        <v>3622</v>
      </c>
      <c r="AG154" s="123">
        <f t="shared" si="381"/>
        <v>0</v>
      </c>
      <c r="AH154" s="123">
        <f t="shared" si="381"/>
        <v>0</v>
      </c>
      <c r="AI154" s="123">
        <f t="shared" si="381"/>
        <v>0</v>
      </c>
      <c r="AJ154" s="123">
        <f t="shared" si="381"/>
        <v>0</v>
      </c>
      <c r="AK154" s="123">
        <f t="shared" si="381"/>
        <v>0</v>
      </c>
      <c r="AL154" s="123">
        <f t="shared" si="381"/>
        <v>0</v>
      </c>
      <c r="AM154" s="123">
        <f t="shared" si="381"/>
        <v>0</v>
      </c>
      <c r="AN154" s="123">
        <f t="shared" si="381"/>
        <v>0</v>
      </c>
      <c r="AO154" s="123">
        <f t="shared" si="381"/>
        <v>0</v>
      </c>
      <c r="AP154" s="123">
        <f t="shared" si="381"/>
        <v>0</v>
      </c>
      <c r="AQ154" s="123">
        <f t="shared" si="381"/>
        <v>0</v>
      </c>
      <c r="AR154" s="321"/>
    </row>
    <row r="155" spans="1:44" ht="33" customHeight="1">
      <c r="A155" s="313"/>
      <c r="B155" s="316"/>
      <c r="C155" s="317"/>
      <c r="D155" s="146" t="s">
        <v>2</v>
      </c>
      <c r="E155" s="202">
        <f t="shared" si="380"/>
        <v>22782</v>
      </c>
      <c r="F155" s="202">
        <f t="shared" si="380"/>
        <v>0</v>
      </c>
      <c r="G155" s="131" t="e">
        <v>#DIV/0!</v>
      </c>
      <c r="H155" s="123">
        <f t="shared" ref="H155:AQ155" si="382">H131+H123+H111+H107</f>
        <v>0</v>
      </c>
      <c r="I155" s="123">
        <f t="shared" si="382"/>
        <v>0</v>
      </c>
      <c r="J155" s="123">
        <f t="shared" si="382"/>
        <v>0</v>
      </c>
      <c r="K155" s="123">
        <f t="shared" si="382"/>
        <v>0</v>
      </c>
      <c r="L155" s="123">
        <f t="shared" si="382"/>
        <v>0</v>
      </c>
      <c r="M155" s="123">
        <f t="shared" si="382"/>
        <v>0</v>
      </c>
      <c r="N155" s="123">
        <f t="shared" si="382"/>
        <v>0</v>
      </c>
      <c r="O155" s="123">
        <f t="shared" si="382"/>
        <v>0</v>
      </c>
      <c r="P155" s="123">
        <f t="shared" si="382"/>
        <v>0</v>
      </c>
      <c r="Q155" s="123">
        <f t="shared" si="382"/>
        <v>0</v>
      </c>
      <c r="R155" s="123">
        <f t="shared" si="382"/>
        <v>0</v>
      </c>
      <c r="S155" s="123">
        <f t="shared" si="382"/>
        <v>0</v>
      </c>
      <c r="T155" s="123">
        <f t="shared" si="382"/>
        <v>902.1</v>
      </c>
      <c r="U155" s="123">
        <f t="shared" si="382"/>
        <v>0</v>
      </c>
      <c r="V155" s="123">
        <f t="shared" si="382"/>
        <v>0</v>
      </c>
      <c r="W155" s="123">
        <f t="shared" si="382"/>
        <v>0</v>
      </c>
      <c r="X155" s="123">
        <f t="shared" si="382"/>
        <v>0</v>
      </c>
      <c r="Y155" s="123">
        <f t="shared" si="382"/>
        <v>0</v>
      </c>
      <c r="Z155" s="123">
        <f t="shared" si="382"/>
        <v>0</v>
      </c>
      <c r="AA155" s="123">
        <f t="shared" si="382"/>
        <v>0</v>
      </c>
      <c r="AB155" s="123">
        <f t="shared" si="382"/>
        <v>0</v>
      </c>
      <c r="AC155" s="123">
        <f t="shared" si="382"/>
        <v>0</v>
      </c>
      <c r="AD155" s="123">
        <f t="shared" si="382"/>
        <v>0</v>
      </c>
      <c r="AE155" s="123">
        <f t="shared" si="382"/>
        <v>0</v>
      </c>
      <c r="AF155" s="123">
        <f t="shared" si="382"/>
        <v>21879.9</v>
      </c>
      <c r="AG155" s="123">
        <f t="shared" si="382"/>
        <v>0</v>
      </c>
      <c r="AH155" s="123">
        <f t="shared" si="382"/>
        <v>0</v>
      </c>
      <c r="AI155" s="123">
        <f t="shared" si="382"/>
        <v>0</v>
      </c>
      <c r="AJ155" s="123">
        <f t="shared" si="382"/>
        <v>0</v>
      </c>
      <c r="AK155" s="123">
        <f t="shared" si="382"/>
        <v>0</v>
      </c>
      <c r="AL155" s="123">
        <f t="shared" si="382"/>
        <v>0</v>
      </c>
      <c r="AM155" s="123">
        <f t="shared" si="382"/>
        <v>0</v>
      </c>
      <c r="AN155" s="123">
        <f t="shared" si="382"/>
        <v>0</v>
      </c>
      <c r="AO155" s="123">
        <f t="shared" si="382"/>
        <v>0</v>
      </c>
      <c r="AP155" s="123">
        <f t="shared" si="382"/>
        <v>0</v>
      </c>
      <c r="AQ155" s="123">
        <f t="shared" si="382"/>
        <v>0</v>
      </c>
      <c r="AR155" s="321"/>
    </row>
    <row r="156" spans="1:44" ht="19.7" customHeight="1">
      <c r="A156" s="313"/>
      <c r="B156" s="318"/>
      <c r="C156" s="319"/>
      <c r="D156" s="147" t="s">
        <v>43</v>
      </c>
      <c r="E156" s="202">
        <f t="shared" si="380"/>
        <v>97763.653000000006</v>
      </c>
      <c r="F156" s="202">
        <f t="shared" si="380"/>
        <v>38929.160000000003</v>
      </c>
      <c r="G156" s="131" t="e">
        <v>#DIV/0!</v>
      </c>
      <c r="H156" s="123">
        <f t="shared" ref="H156:AQ156" si="383">H132+H124+H112+H108</f>
        <v>38929.160000000003</v>
      </c>
      <c r="I156" s="123">
        <f t="shared" si="383"/>
        <v>38929.160000000003</v>
      </c>
      <c r="J156" s="123">
        <f t="shared" si="383"/>
        <v>0</v>
      </c>
      <c r="K156" s="123">
        <f t="shared" si="383"/>
        <v>2312</v>
      </c>
      <c r="L156" s="123">
        <f t="shared" si="383"/>
        <v>0</v>
      </c>
      <c r="M156" s="123">
        <f t="shared" si="383"/>
        <v>0</v>
      </c>
      <c r="N156" s="123">
        <f t="shared" si="383"/>
        <v>2312</v>
      </c>
      <c r="O156" s="123">
        <f t="shared" si="383"/>
        <v>0</v>
      </c>
      <c r="P156" s="123">
        <f t="shared" si="383"/>
        <v>0</v>
      </c>
      <c r="Q156" s="123">
        <f t="shared" si="383"/>
        <v>2312</v>
      </c>
      <c r="R156" s="123">
        <f t="shared" si="383"/>
        <v>0</v>
      </c>
      <c r="S156" s="123">
        <f t="shared" si="383"/>
        <v>0</v>
      </c>
      <c r="T156" s="123">
        <f t="shared" si="383"/>
        <v>5312</v>
      </c>
      <c r="U156" s="123">
        <f t="shared" si="383"/>
        <v>0</v>
      </c>
      <c r="V156" s="123">
        <f t="shared" si="383"/>
        <v>0</v>
      </c>
      <c r="W156" s="123">
        <f t="shared" si="383"/>
        <v>2312</v>
      </c>
      <c r="X156" s="123">
        <f t="shared" si="383"/>
        <v>0</v>
      </c>
      <c r="Y156" s="123">
        <f t="shared" si="383"/>
        <v>0</v>
      </c>
      <c r="Z156" s="123">
        <f t="shared" si="383"/>
        <v>2312</v>
      </c>
      <c r="AA156" s="123">
        <f t="shared" si="383"/>
        <v>0</v>
      </c>
      <c r="AB156" s="123">
        <f t="shared" si="383"/>
        <v>0</v>
      </c>
      <c r="AC156" s="123">
        <f t="shared" si="383"/>
        <v>2312</v>
      </c>
      <c r="AD156" s="123">
        <f t="shared" si="383"/>
        <v>0</v>
      </c>
      <c r="AE156" s="123">
        <f t="shared" si="383"/>
        <v>0</v>
      </c>
      <c r="AF156" s="123">
        <f t="shared" si="383"/>
        <v>32680.043000000001</v>
      </c>
      <c r="AG156" s="123">
        <f t="shared" si="383"/>
        <v>0</v>
      </c>
      <c r="AH156" s="123">
        <f t="shared" si="383"/>
        <v>0</v>
      </c>
      <c r="AI156" s="123">
        <f t="shared" si="383"/>
        <v>2312</v>
      </c>
      <c r="AJ156" s="123">
        <f t="shared" si="383"/>
        <v>0</v>
      </c>
      <c r="AK156" s="123">
        <f t="shared" si="383"/>
        <v>0</v>
      </c>
      <c r="AL156" s="123">
        <f t="shared" si="383"/>
        <v>2312</v>
      </c>
      <c r="AM156" s="123">
        <f t="shared" si="383"/>
        <v>0</v>
      </c>
      <c r="AN156" s="123">
        <f t="shared" si="383"/>
        <v>0</v>
      </c>
      <c r="AO156" s="123">
        <f t="shared" si="383"/>
        <v>2346.4499999999998</v>
      </c>
      <c r="AP156" s="123">
        <f t="shared" si="383"/>
        <v>0</v>
      </c>
      <c r="AQ156" s="123">
        <f t="shared" si="383"/>
        <v>0</v>
      </c>
      <c r="AR156" s="321"/>
    </row>
    <row r="157" spans="1:44" ht="19.7" customHeight="1">
      <c r="A157" s="328" t="s">
        <v>365</v>
      </c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29"/>
      <c r="Q157" s="329"/>
      <c r="R157" s="329"/>
      <c r="S157" s="329"/>
      <c r="T157" s="329"/>
      <c r="U157" s="329"/>
      <c r="V157" s="329"/>
      <c r="W157" s="329"/>
      <c r="X157" s="329"/>
      <c r="Y157" s="329"/>
      <c r="Z157" s="329"/>
      <c r="AA157" s="329"/>
      <c r="AB157" s="329"/>
      <c r="AC157" s="329"/>
      <c r="AD157" s="329"/>
      <c r="AE157" s="329"/>
      <c r="AF157" s="329"/>
      <c r="AG157" s="329"/>
      <c r="AH157" s="329"/>
      <c r="AI157" s="329"/>
      <c r="AJ157" s="329"/>
      <c r="AK157" s="329"/>
      <c r="AL157" s="329"/>
      <c r="AM157" s="329"/>
      <c r="AN157" s="329"/>
      <c r="AO157" s="329"/>
      <c r="AP157" s="329"/>
      <c r="AQ157" s="329"/>
      <c r="AR157" s="330"/>
    </row>
    <row r="158" spans="1:44" ht="18.75" customHeight="1">
      <c r="A158" s="311" t="s">
        <v>366</v>
      </c>
      <c r="B158" s="312" t="s">
        <v>368</v>
      </c>
      <c r="C158" s="312" t="s">
        <v>325</v>
      </c>
      <c r="D158" s="132" t="s">
        <v>41</v>
      </c>
      <c r="E158" s="201">
        <f>SUM(E159:E161)</f>
        <v>75706.899999999994</v>
      </c>
      <c r="F158" s="201">
        <f>SUM(F159:F161)</f>
        <v>0</v>
      </c>
      <c r="G158" s="127">
        <f>F158/E158*100</f>
        <v>0</v>
      </c>
      <c r="H158" s="127">
        <f t="shared" ref="H158:AQ158" si="384">SUM(H159:H161)</f>
        <v>0</v>
      </c>
      <c r="I158" s="127">
        <f t="shared" si="384"/>
        <v>0</v>
      </c>
      <c r="J158" s="127">
        <f t="shared" si="384"/>
        <v>0</v>
      </c>
      <c r="K158" s="127">
        <f t="shared" si="384"/>
        <v>6846</v>
      </c>
      <c r="L158" s="127">
        <f t="shared" si="384"/>
        <v>0</v>
      </c>
      <c r="M158" s="127">
        <f t="shared" si="384"/>
        <v>0</v>
      </c>
      <c r="N158" s="127">
        <f t="shared" si="384"/>
        <v>6846</v>
      </c>
      <c r="O158" s="127">
        <f t="shared" si="384"/>
        <v>0</v>
      </c>
      <c r="P158" s="127">
        <f t="shared" si="384"/>
        <v>0</v>
      </c>
      <c r="Q158" s="127">
        <f t="shared" si="384"/>
        <v>6846</v>
      </c>
      <c r="R158" s="127">
        <f t="shared" si="384"/>
        <v>0</v>
      </c>
      <c r="S158" s="127">
        <f t="shared" si="384"/>
        <v>0</v>
      </c>
      <c r="T158" s="127">
        <f t="shared" si="384"/>
        <v>6846</v>
      </c>
      <c r="U158" s="127">
        <f t="shared" si="384"/>
        <v>0</v>
      </c>
      <c r="V158" s="127">
        <f t="shared" si="384"/>
        <v>0</v>
      </c>
      <c r="W158" s="127">
        <f t="shared" si="384"/>
        <v>6846</v>
      </c>
      <c r="X158" s="127">
        <f t="shared" si="384"/>
        <v>0</v>
      </c>
      <c r="Y158" s="127">
        <f t="shared" si="384"/>
        <v>0</v>
      </c>
      <c r="Z158" s="127">
        <f t="shared" si="384"/>
        <v>6846</v>
      </c>
      <c r="AA158" s="127">
        <f t="shared" si="384"/>
        <v>0</v>
      </c>
      <c r="AB158" s="127">
        <f t="shared" si="384"/>
        <v>0</v>
      </c>
      <c r="AC158" s="127">
        <f t="shared" si="384"/>
        <v>6846</v>
      </c>
      <c r="AD158" s="127">
        <f t="shared" si="384"/>
        <v>0</v>
      </c>
      <c r="AE158" s="127">
        <f t="shared" si="384"/>
        <v>0</v>
      </c>
      <c r="AF158" s="127">
        <f t="shared" si="384"/>
        <v>6846</v>
      </c>
      <c r="AG158" s="127">
        <f t="shared" si="384"/>
        <v>0</v>
      </c>
      <c r="AH158" s="127">
        <f t="shared" si="384"/>
        <v>0</v>
      </c>
      <c r="AI158" s="127">
        <f t="shared" si="384"/>
        <v>6846</v>
      </c>
      <c r="AJ158" s="127">
        <f t="shared" si="384"/>
        <v>0</v>
      </c>
      <c r="AK158" s="127">
        <f t="shared" si="384"/>
        <v>0</v>
      </c>
      <c r="AL158" s="127">
        <f t="shared" si="384"/>
        <v>6846</v>
      </c>
      <c r="AM158" s="127">
        <f t="shared" si="384"/>
        <v>0</v>
      </c>
      <c r="AN158" s="127">
        <f t="shared" si="384"/>
        <v>0</v>
      </c>
      <c r="AO158" s="127">
        <f t="shared" si="384"/>
        <v>7246.9</v>
      </c>
      <c r="AP158" s="127">
        <f t="shared" si="384"/>
        <v>0</v>
      </c>
      <c r="AQ158" s="127">
        <f t="shared" si="384"/>
        <v>0</v>
      </c>
      <c r="AR158" s="309"/>
    </row>
    <row r="159" spans="1:44" ht="31.5">
      <c r="A159" s="311"/>
      <c r="B159" s="312"/>
      <c r="C159" s="312"/>
      <c r="D159" s="146" t="s">
        <v>37</v>
      </c>
      <c r="E159" s="202">
        <f t="shared" ref="E159:E161" si="385">H159+K159+N159+Q159+T159+W159+Z159+AC159+AF159+AI159+AL159+AO159</f>
        <v>0</v>
      </c>
      <c r="F159" s="202">
        <f t="shared" ref="F159:F161" si="386">I159+L159+O159+R159+U159+X159+AA159+AD159+AG159+AJ159+AM159+AP159</f>
        <v>0</v>
      </c>
      <c r="G159" s="127" t="e">
        <f t="shared" ref="G159:G161" si="387">F159/E159*100</f>
        <v>#DIV/0!</v>
      </c>
      <c r="H159" s="123">
        <f t="shared" ref="H159:AQ159" si="388">H163+H167</f>
        <v>0</v>
      </c>
      <c r="I159" s="123">
        <f t="shared" si="388"/>
        <v>0</v>
      </c>
      <c r="J159" s="123">
        <f t="shared" si="388"/>
        <v>0</v>
      </c>
      <c r="K159" s="123">
        <f t="shared" si="388"/>
        <v>0</v>
      </c>
      <c r="L159" s="123">
        <f t="shared" si="388"/>
        <v>0</v>
      </c>
      <c r="M159" s="123">
        <f t="shared" si="388"/>
        <v>0</v>
      </c>
      <c r="N159" s="123">
        <f t="shared" si="388"/>
        <v>0</v>
      </c>
      <c r="O159" s="123">
        <f t="shared" si="388"/>
        <v>0</v>
      </c>
      <c r="P159" s="123">
        <f t="shared" si="388"/>
        <v>0</v>
      </c>
      <c r="Q159" s="123">
        <f t="shared" si="388"/>
        <v>0</v>
      </c>
      <c r="R159" s="123">
        <f t="shared" si="388"/>
        <v>0</v>
      </c>
      <c r="S159" s="123">
        <f t="shared" si="388"/>
        <v>0</v>
      </c>
      <c r="T159" s="123">
        <f t="shared" si="388"/>
        <v>0</v>
      </c>
      <c r="U159" s="123">
        <f t="shared" si="388"/>
        <v>0</v>
      </c>
      <c r="V159" s="123">
        <f t="shared" si="388"/>
        <v>0</v>
      </c>
      <c r="W159" s="123">
        <f t="shared" si="388"/>
        <v>0</v>
      </c>
      <c r="X159" s="123">
        <f t="shared" si="388"/>
        <v>0</v>
      </c>
      <c r="Y159" s="123">
        <f t="shared" si="388"/>
        <v>0</v>
      </c>
      <c r="Z159" s="123">
        <f t="shared" si="388"/>
        <v>0</v>
      </c>
      <c r="AA159" s="123">
        <f t="shared" si="388"/>
        <v>0</v>
      </c>
      <c r="AB159" s="123">
        <f t="shared" si="388"/>
        <v>0</v>
      </c>
      <c r="AC159" s="123">
        <f t="shared" si="388"/>
        <v>0</v>
      </c>
      <c r="AD159" s="123">
        <f t="shared" si="388"/>
        <v>0</v>
      </c>
      <c r="AE159" s="123">
        <f t="shared" si="388"/>
        <v>0</v>
      </c>
      <c r="AF159" s="123">
        <f t="shared" si="388"/>
        <v>0</v>
      </c>
      <c r="AG159" s="123">
        <f t="shared" si="388"/>
        <v>0</v>
      </c>
      <c r="AH159" s="123">
        <f t="shared" si="388"/>
        <v>0</v>
      </c>
      <c r="AI159" s="123">
        <f t="shared" si="388"/>
        <v>0</v>
      </c>
      <c r="AJ159" s="123">
        <f t="shared" si="388"/>
        <v>0</v>
      </c>
      <c r="AK159" s="123">
        <f t="shared" si="388"/>
        <v>0</v>
      </c>
      <c r="AL159" s="123">
        <f t="shared" si="388"/>
        <v>0</v>
      </c>
      <c r="AM159" s="123">
        <f t="shared" si="388"/>
        <v>0</v>
      </c>
      <c r="AN159" s="123">
        <f t="shared" si="388"/>
        <v>0</v>
      </c>
      <c r="AO159" s="123">
        <f t="shared" si="388"/>
        <v>0</v>
      </c>
      <c r="AP159" s="123">
        <f t="shared" si="388"/>
        <v>0</v>
      </c>
      <c r="AQ159" s="123">
        <f t="shared" si="388"/>
        <v>0</v>
      </c>
      <c r="AR159" s="310"/>
    </row>
    <row r="160" spans="1:44" ht="46.5" customHeight="1">
      <c r="A160" s="311"/>
      <c r="B160" s="312"/>
      <c r="C160" s="312"/>
      <c r="D160" s="146" t="s">
        <v>2</v>
      </c>
      <c r="E160" s="202">
        <f t="shared" si="385"/>
        <v>64060.7</v>
      </c>
      <c r="F160" s="202">
        <f t="shared" si="386"/>
        <v>0</v>
      </c>
      <c r="G160" s="127">
        <f t="shared" si="387"/>
        <v>0</v>
      </c>
      <c r="H160" s="123"/>
      <c r="I160" s="123">
        <f t="shared" ref="I160:AQ160" si="389">I164+I168</f>
        <v>0</v>
      </c>
      <c r="J160" s="123">
        <f t="shared" si="389"/>
        <v>0</v>
      </c>
      <c r="K160" s="123">
        <f t="shared" si="389"/>
        <v>5788</v>
      </c>
      <c r="L160" s="123">
        <f t="shared" si="389"/>
        <v>0</v>
      </c>
      <c r="M160" s="123">
        <f t="shared" si="389"/>
        <v>0</v>
      </c>
      <c r="N160" s="123">
        <f t="shared" si="389"/>
        <v>5788</v>
      </c>
      <c r="O160" s="123">
        <f t="shared" si="389"/>
        <v>0</v>
      </c>
      <c r="P160" s="123">
        <f t="shared" si="389"/>
        <v>0</v>
      </c>
      <c r="Q160" s="123">
        <f t="shared" si="389"/>
        <v>5788</v>
      </c>
      <c r="R160" s="123">
        <f t="shared" si="389"/>
        <v>0</v>
      </c>
      <c r="S160" s="123">
        <f t="shared" si="389"/>
        <v>0</v>
      </c>
      <c r="T160" s="123">
        <f t="shared" si="389"/>
        <v>5788</v>
      </c>
      <c r="U160" s="123">
        <f t="shared" si="389"/>
        <v>0</v>
      </c>
      <c r="V160" s="123">
        <f t="shared" si="389"/>
        <v>0</v>
      </c>
      <c r="W160" s="123">
        <f t="shared" si="389"/>
        <v>5788</v>
      </c>
      <c r="X160" s="123">
        <f t="shared" si="389"/>
        <v>0</v>
      </c>
      <c r="Y160" s="123">
        <f t="shared" si="389"/>
        <v>0</v>
      </c>
      <c r="Z160" s="123">
        <f t="shared" si="389"/>
        <v>5788</v>
      </c>
      <c r="AA160" s="123">
        <f t="shared" si="389"/>
        <v>0</v>
      </c>
      <c r="AB160" s="123">
        <f t="shared" si="389"/>
        <v>0</v>
      </c>
      <c r="AC160" s="123">
        <f t="shared" si="389"/>
        <v>5788</v>
      </c>
      <c r="AD160" s="123">
        <f t="shared" si="389"/>
        <v>0</v>
      </c>
      <c r="AE160" s="123">
        <f t="shared" si="389"/>
        <v>0</v>
      </c>
      <c r="AF160" s="123">
        <f t="shared" si="389"/>
        <v>5788</v>
      </c>
      <c r="AG160" s="123">
        <f t="shared" si="389"/>
        <v>0</v>
      </c>
      <c r="AH160" s="123">
        <f t="shared" si="389"/>
        <v>0</v>
      </c>
      <c r="AI160" s="123">
        <f t="shared" si="389"/>
        <v>5788</v>
      </c>
      <c r="AJ160" s="123">
        <f t="shared" si="389"/>
        <v>0</v>
      </c>
      <c r="AK160" s="123">
        <f t="shared" si="389"/>
        <v>0</v>
      </c>
      <c r="AL160" s="123">
        <f t="shared" si="389"/>
        <v>5788</v>
      </c>
      <c r="AM160" s="123">
        <f t="shared" si="389"/>
        <v>0</v>
      </c>
      <c r="AN160" s="123">
        <f t="shared" si="389"/>
        <v>0</v>
      </c>
      <c r="AO160" s="123">
        <f t="shared" si="389"/>
        <v>6180.7</v>
      </c>
      <c r="AP160" s="123">
        <f t="shared" si="389"/>
        <v>0</v>
      </c>
      <c r="AQ160" s="123">
        <f t="shared" si="389"/>
        <v>0</v>
      </c>
      <c r="AR160" s="310"/>
    </row>
    <row r="161" spans="1:44" ht="27.2" customHeight="1">
      <c r="A161" s="311"/>
      <c r="B161" s="312"/>
      <c r="C161" s="312"/>
      <c r="D161" s="147" t="s">
        <v>43</v>
      </c>
      <c r="E161" s="202">
        <f t="shared" si="385"/>
        <v>11646.2</v>
      </c>
      <c r="F161" s="202">
        <f t="shared" si="386"/>
        <v>0</v>
      </c>
      <c r="G161" s="127">
        <f t="shared" si="387"/>
        <v>0</v>
      </c>
      <c r="H161" s="123"/>
      <c r="I161" s="123">
        <f t="shared" ref="I161:AQ161" si="390">I165+I169</f>
        <v>0</v>
      </c>
      <c r="J161" s="123">
        <f t="shared" si="390"/>
        <v>0</v>
      </c>
      <c r="K161" s="123">
        <f t="shared" si="390"/>
        <v>1058</v>
      </c>
      <c r="L161" s="123">
        <f t="shared" si="390"/>
        <v>0</v>
      </c>
      <c r="M161" s="123">
        <f t="shared" si="390"/>
        <v>0</v>
      </c>
      <c r="N161" s="123">
        <f t="shared" si="390"/>
        <v>1058</v>
      </c>
      <c r="O161" s="123">
        <f t="shared" si="390"/>
        <v>0</v>
      </c>
      <c r="P161" s="123">
        <f t="shared" si="390"/>
        <v>0</v>
      </c>
      <c r="Q161" s="123">
        <f t="shared" si="390"/>
        <v>1058</v>
      </c>
      <c r="R161" s="123">
        <f t="shared" si="390"/>
        <v>0</v>
      </c>
      <c r="S161" s="123">
        <f t="shared" si="390"/>
        <v>0</v>
      </c>
      <c r="T161" s="123">
        <f t="shared" si="390"/>
        <v>1058</v>
      </c>
      <c r="U161" s="123">
        <f t="shared" si="390"/>
        <v>0</v>
      </c>
      <c r="V161" s="123">
        <f t="shared" si="390"/>
        <v>0</v>
      </c>
      <c r="W161" s="123">
        <f t="shared" si="390"/>
        <v>1058</v>
      </c>
      <c r="X161" s="123">
        <f t="shared" si="390"/>
        <v>0</v>
      </c>
      <c r="Y161" s="123">
        <f t="shared" si="390"/>
        <v>0</v>
      </c>
      <c r="Z161" s="123">
        <f t="shared" si="390"/>
        <v>1058</v>
      </c>
      <c r="AA161" s="123">
        <f t="shared" si="390"/>
        <v>0</v>
      </c>
      <c r="AB161" s="123">
        <f t="shared" si="390"/>
        <v>0</v>
      </c>
      <c r="AC161" s="123">
        <f t="shared" si="390"/>
        <v>1058</v>
      </c>
      <c r="AD161" s="123">
        <f t="shared" si="390"/>
        <v>0</v>
      </c>
      <c r="AE161" s="123">
        <f t="shared" si="390"/>
        <v>0</v>
      </c>
      <c r="AF161" s="123">
        <f t="shared" si="390"/>
        <v>1058</v>
      </c>
      <c r="AG161" s="123">
        <f t="shared" si="390"/>
        <v>0</v>
      </c>
      <c r="AH161" s="123">
        <f t="shared" si="390"/>
        <v>0</v>
      </c>
      <c r="AI161" s="123">
        <f t="shared" si="390"/>
        <v>1058</v>
      </c>
      <c r="AJ161" s="123">
        <f t="shared" si="390"/>
        <v>0</v>
      </c>
      <c r="AK161" s="123">
        <f t="shared" si="390"/>
        <v>0</v>
      </c>
      <c r="AL161" s="123">
        <f t="shared" si="390"/>
        <v>1058</v>
      </c>
      <c r="AM161" s="123">
        <f t="shared" si="390"/>
        <v>0</v>
      </c>
      <c r="AN161" s="123">
        <f t="shared" si="390"/>
        <v>0</v>
      </c>
      <c r="AO161" s="123">
        <f t="shared" si="390"/>
        <v>1066.2</v>
      </c>
      <c r="AP161" s="123">
        <f t="shared" si="390"/>
        <v>0</v>
      </c>
      <c r="AQ161" s="123">
        <f t="shared" si="390"/>
        <v>0</v>
      </c>
      <c r="AR161" s="310"/>
    </row>
    <row r="162" spans="1:44" ht="18.75" customHeight="1">
      <c r="A162" s="311" t="s">
        <v>99</v>
      </c>
      <c r="B162" s="312" t="s">
        <v>369</v>
      </c>
      <c r="C162" s="312" t="s">
        <v>325</v>
      </c>
      <c r="D162" s="132" t="s">
        <v>41</v>
      </c>
      <c r="E162" s="201">
        <f>SUM(E163:E165)</f>
        <v>46591.4</v>
      </c>
      <c r="F162" s="201">
        <f>SUM(F163:F165)</f>
        <v>0</v>
      </c>
      <c r="G162" s="127">
        <f>F162/E162*100</f>
        <v>0</v>
      </c>
      <c r="H162" s="127">
        <f>SUM(H163:H165)</f>
        <v>0</v>
      </c>
      <c r="I162" s="127">
        <f t="shared" ref="I162:AQ162" si="391">SUM(I163:I165)</f>
        <v>0</v>
      </c>
      <c r="J162" s="127">
        <f t="shared" si="391"/>
        <v>0</v>
      </c>
      <c r="K162" s="127">
        <f t="shared" si="391"/>
        <v>4200</v>
      </c>
      <c r="L162" s="127">
        <f t="shared" si="391"/>
        <v>0</v>
      </c>
      <c r="M162" s="127">
        <f t="shared" si="391"/>
        <v>0</v>
      </c>
      <c r="N162" s="127">
        <f t="shared" si="391"/>
        <v>4200</v>
      </c>
      <c r="O162" s="127">
        <f t="shared" si="391"/>
        <v>0</v>
      </c>
      <c r="P162" s="127">
        <f t="shared" si="391"/>
        <v>0</v>
      </c>
      <c r="Q162" s="127">
        <f t="shared" si="391"/>
        <v>4200</v>
      </c>
      <c r="R162" s="127">
        <f t="shared" si="391"/>
        <v>0</v>
      </c>
      <c r="S162" s="127">
        <f t="shared" si="391"/>
        <v>0</v>
      </c>
      <c r="T162" s="127">
        <f t="shared" si="391"/>
        <v>4200</v>
      </c>
      <c r="U162" s="127">
        <f t="shared" si="391"/>
        <v>0</v>
      </c>
      <c r="V162" s="127">
        <f t="shared" si="391"/>
        <v>0</v>
      </c>
      <c r="W162" s="127">
        <f t="shared" si="391"/>
        <v>4200</v>
      </c>
      <c r="X162" s="127">
        <f t="shared" si="391"/>
        <v>0</v>
      </c>
      <c r="Y162" s="127">
        <f t="shared" si="391"/>
        <v>0</v>
      </c>
      <c r="Z162" s="127">
        <f t="shared" si="391"/>
        <v>4200</v>
      </c>
      <c r="AA162" s="127">
        <f t="shared" si="391"/>
        <v>0</v>
      </c>
      <c r="AB162" s="127">
        <f t="shared" si="391"/>
        <v>0</v>
      </c>
      <c r="AC162" s="127">
        <f t="shared" si="391"/>
        <v>4200</v>
      </c>
      <c r="AD162" s="127">
        <f t="shared" si="391"/>
        <v>0</v>
      </c>
      <c r="AE162" s="127">
        <f t="shared" si="391"/>
        <v>0</v>
      </c>
      <c r="AF162" s="127">
        <f t="shared" si="391"/>
        <v>4200</v>
      </c>
      <c r="AG162" s="127">
        <f t="shared" si="391"/>
        <v>0</v>
      </c>
      <c r="AH162" s="127">
        <f t="shared" si="391"/>
        <v>0</v>
      </c>
      <c r="AI162" s="127">
        <f t="shared" si="391"/>
        <v>4200</v>
      </c>
      <c r="AJ162" s="127">
        <f t="shared" si="391"/>
        <v>0</v>
      </c>
      <c r="AK162" s="127">
        <f t="shared" si="391"/>
        <v>0</v>
      </c>
      <c r="AL162" s="127">
        <f t="shared" si="391"/>
        <v>4200</v>
      </c>
      <c r="AM162" s="127">
        <f t="shared" si="391"/>
        <v>0</v>
      </c>
      <c r="AN162" s="127">
        <f t="shared" si="391"/>
        <v>0</v>
      </c>
      <c r="AO162" s="127">
        <f t="shared" si="391"/>
        <v>4591.3999999999996</v>
      </c>
      <c r="AP162" s="127">
        <f t="shared" si="391"/>
        <v>0</v>
      </c>
      <c r="AQ162" s="127">
        <f t="shared" si="391"/>
        <v>0</v>
      </c>
      <c r="AR162" s="309"/>
    </row>
    <row r="163" spans="1:44" ht="31.5">
      <c r="A163" s="311"/>
      <c r="B163" s="312"/>
      <c r="C163" s="312"/>
      <c r="D163" s="146" t="s">
        <v>37</v>
      </c>
      <c r="E163" s="202">
        <f t="shared" ref="E163:E165" si="392">H163+K163+N163+Q163+T163+W163+Z163+AC163+AF163+AI163+AL163+AO163</f>
        <v>0</v>
      </c>
      <c r="F163" s="202">
        <f t="shared" ref="F163:F165" si="393">I163+L163+O163+R163+U163+X163+AA163+AD163+AG163+AJ163+AM163+AP163</f>
        <v>0</v>
      </c>
      <c r="G163" s="127" t="e">
        <f t="shared" ref="G163:G165" si="394">F163/E163*100</f>
        <v>#DIV/0!</v>
      </c>
      <c r="H163" s="123"/>
      <c r="I163" s="123"/>
      <c r="J163" s="131"/>
      <c r="K163" s="123"/>
      <c r="L163" s="123"/>
      <c r="M163" s="131"/>
      <c r="N163" s="123"/>
      <c r="O163" s="123"/>
      <c r="P163" s="131"/>
      <c r="Q163" s="123"/>
      <c r="R163" s="123"/>
      <c r="S163" s="131"/>
      <c r="T163" s="123"/>
      <c r="U163" s="123"/>
      <c r="V163" s="131"/>
      <c r="W163" s="123"/>
      <c r="X163" s="123"/>
      <c r="Y163" s="131"/>
      <c r="Z163" s="123"/>
      <c r="AA163" s="123"/>
      <c r="AB163" s="131"/>
      <c r="AC163" s="123"/>
      <c r="AD163" s="123"/>
      <c r="AE163" s="131"/>
      <c r="AF163" s="123"/>
      <c r="AG163" s="123"/>
      <c r="AH163" s="131"/>
      <c r="AI163" s="123"/>
      <c r="AJ163" s="123"/>
      <c r="AK163" s="123"/>
      <c r="AL163" s="123"/>
      <c r="AM163" s="123"/>
      <c r="AN163" s="131"/>
      <c r="AO163" s="123"/>
      <c r="AP163" s="123"/>
      <c r="AQ163" s="131"/>
      <c r="AR163" s="310"/>
    </row>
    <row r="164" spans="1:44" ht="46.5" customHeight="1">
      <c r="A164" s="311"/>
      <c r="B164" s="312"/>
      <c r="C164" s="312"/>
      <c r="D164" s="146" t="s">
        <v>2</v>
      </c>
      <c r="E164" s="202">
        <f t="shared" si="392"/>
        <v>46591.4</v>
      </c>
      <c r="F164" s="202">
        <f t="shared" si="393"/>
        <v>0</v>
      </c>
      <c r="G164" s="127">
        <f t="shared" si="394"/>
        <v>0</v>
      </c>
      <c r="H164" s="123"/>
      <c r="I164" s="123"/>
      <c r="J164" s="131"/>
      <c r="K164" s="123">
        <v>4200</v>
      </c>
      <c r="L164" s="123"/>
      <c r="M164" s="131"/>
      <c r="N164" s="123">
        <v>4200</v>
      </c>
      <c r="O164" s="123"/>
      <c r="P164" s="131"/>
      <c r="Q164" s="123">
        <v>4200</v>
      </c>
      <c r="R164" s="123"/>
      <c r="S164" s="131"/>
      <c r="T164" s="123">
        <v>4200</v>
      </c>
      <c r="U164" s="123"/>
      <c r="V164" s="131"/>
      <c r="W164" s="123">
        <v>4200</v>
      </c>
      <c r="X164" s="123"/>
      <c r="Y164" s="131"/>
      <c r="Z164" s="123">
        <v>4200</v>
      </c>
      <c r="AA164" s="123"/>
      <c r="AB164" s="131"/>
      <c r="AC164" s="123">
        <v>4200</v>
      </c>
      <c r="AD164" s="123"/>
      <c r="AE164" s="131"/>
      <c r="AF164" s="123">
        <v>4200</v>
      </c>
      <c r="AG164" s="123"/>
      <c r="AH164" s="131"/>
      <c r="AI164" s="123">
        <v>4200</v>
      </c>
      <c r="AJ164" s="123"/>
      <c r="AK164" s="131"/>
      <c r="AL164" s="123">
        <v>4200</v>
      </c>
      <c r="AM164" s="123"/>
      <c r="AN164" s="131"/>
      <c r="AO164" s="123">
        <v>4591.3999999999996</v>
      </c>
      <c r="AP164" s="123"/>
      <c r="AQ164" s="131"/>
      <c r="AR164" s="310"/>
    </row>
    <row r="165" spans="1:44" ht="27.2" customHeight="1">
      <c r="A165" s="311"/>
      <c r="B165" s="312"/>
      <c r="C165" s="312"/>
      <c r="D165" s="147" t="s">
        <v>43</v>
      </c>
      <c r="E165" s="202">
        <f t="shared" si="392"/>
        <v>0</v>
      </c>
      <c r="F165" s="202">
        <f t="shared" si="393"/>
        <v>0</v>
      </c>
      <c r="G165" s="127" t="e">
        <f t="shared" si="394"/>
        <v>#DIV/0!</v>
      </c>
      <c r="H165" s="123"/>
      <c r="I165" s="123"/>
      <c r="J165" s="131"/>
      <c r="K165" s="123"/>
      <c r="L165" s="123"/>
      <c r="M165" s="131"/>
      <c r="N165" s="123"/>
      <c r="O165" s="123"/>
      <c r="P165" s="131"/>
      <c r="Q165" s="123"/>
      <c r="R165" s="123"/>
      <c r="S165" s="131"/>
      <c r="T165" s="123"/>
      <c r="U165" s="123"/>
      <c r="V165" s="131"/>
      <c r="W165" s="123"/>
      <c r="X165" s="123"/>
      <c r="Y165" s="131"/>
      <c r="Z165" s="123"/>
      <c r="AA165" s="123"/>
      <c r="AB165" s="131"/>
      <c r="AC165" s="123"/>
      <c r="AD165" s="123"/>
      <c r="AE165" s="131"/>
      <c r="AF165" s="123"/>
      <c r="AG165" s="123"/>
      <c r="AH165" s="131"/>
      <c r="AI165" s="123"/>
      <c r="AJ165" s="123"/>
      <c r="AK165" s="131"/>
      <c r="AL165" s="123"/>
      <c r="AM165" s="123"/>
      <c r="AN165" s="131"/>
      <c r="AO165" s="123"/>
      <c r="AP165" s="123"/>
      <c r="AQ165" s="131"/>
      <c r="AR165" s="310"/>
    </row>
    <row r="166" spans="1:44" s="136" customFormat="1" ht="22.15" customHeight="1">
      <c r="A166" s="311" t="s">
        <v>100</v>
      </c>
      <c r="B166" s="312" t="s">
        <v>370</v>
      </c>
      <c r="C166" s="308" t="s">
        <v>325</v>
      </c>
      <c r="D166" s="132" t="s">
        <v>41</v>
      </c>
      <c r="E166" s="201">
        <f>SUM(E167:E169)</f>
        <v>29115.5</v>
      </c>
      <c r="F166" s="201">
        <f>SUM(F167:F169)</f>
        <v>0</v>
      </c>
      <c r="G166" s="127">
        <f>F166/E166*100</f>
        <v>0</v>
      </c>
      <c r="H166" s="127">
        <f>SUM(H167:H169)</f>
        <v>0</v>
      </c>
      <c r="I166" s="127">
        <f t="shared" ref="I166:AQ166" si="395">SUM(I167:I169)</f>
        <v>0</v>
      </c>
      <c r="J166" s="127">
        <f t="shared" si="395"/>
        <v>0</v>
      </c>
      <c r="K166" s="127">
        <f t="shared" si="395"/>
        <v>2646</v>
      </c>
      <c r="L166" s="127">
        <f t="shared" si="395"/>
        <v>0</v>
      </c>
      <c r="M166" s="127">
        <f t="shared" si="395"/>
        <v>0</v>
      </c>
      <c r="N166" s="127">
        <f t="shared" si="395"/>
        <v>2646</v>
      </c>
      <c r="O166" s="127">
        <f t="shared" si="395"/>
        <v>0</v>
      </c>
      <c r="P166" s="127">
        <f t="shared" si="395"/>
        <v>0</v>
      </c>
      <c r="Q166" s="127">
        <f t="shared" si="395"/>
        <v>2646</v>
      </c>
      <c r="R166" s="127">
        <f t="shared" si="395"/>
        <v>0</v>
      </c>
      <c r="S166" s="127">
        <f t="shared" si="395"/>
        <v>0</v>
      </c>
      <c r="T166" s="127">
        <f t="shared" si="395"/>
        <v>2646</v>
      </c>
      <c r="U166" s="127">
        <f t="shared" si="395"/>
        <v>0</v>
      </c>
      <c r="V166" s="127">
        <f t="shared" si="395"/>
        <v>0</v>
      </c>
      <c r="W166" s="127">
        <f t="shared" si="395"/>
        <v>2646</v>
      </c>
      <c r="X166" s="127">
        <f t="shared" si="395"/>
        <v>0</v>
      </c>
      <c r="Y166" s="127">
        <f t="shared" si="395"/>
        <v>0</v>
      </c>
      <c r="Z166" s="127">
        <f t="shared" si="395"/>
        <v>2646</v>
      </c>
      <c r="AA166" s="127">
        <f t="shared" si="395"/>
        <v>0</v>
      </c>
      <c r="AB166" s="127">
        <f t="shared" si="395"/>
        <v>0</v>
      </c>
      <c r="AC166" s="127">
        <f t="shared" si="395"/>
        <v>2646</v>
      </c>
      <c r="AD166" s="127">
        <f t="shared" si="395"/>
        <v>0</v>
      </c>
      <c r="AE166" s="127">
        <f t="shared" si="395"/>
        <v>0</v>
      </c>
      <c r="AF166" s="127">
        <f t="shared" si="395"/>
        <v>2646</v>
      </c>
      <c r="AG166" s="127">
        <f t="shared" si="395"/>
        <v>0</v>
      </c>
      <c r="AH166" s="127">
        <f t="shared" si="395"/>
        <v>0</v>
      </c>
      <c r="AI166" s="127">
        <f t="shared" si="395"/>
        <v>2646</v>
      </c>
      <c r="AJ166" s="127">
        <f t="shared" si="395"/>
        <v>0</v>
      </c>
      <c r="AK166" s="127">
        <f t="shared" si="395"/>
        <v>0</v>
      </c>
      <c r="AL166" s="127">
        <f t="shared" si="395"/>
        <v>2646</v>
      </c>
      <c r="AM166" s="127">
        <f t="shared" si="395"/>
        <v>0</v>
      </c>
      <c r="AN166" s="127">
        <f t="shared" si="395"/>
        <v>0</v>
      </c>
      <c r="AO166" s="127">
        <f t="shared" si="395"/>
        <v>2655.5</v>
      </c>
      <c r="AP166" s="127">
        <f t="shared" si="395"/>
        <v>0</v>
      </c>
      <c r="AQ166" s="127">
        <f t="shared" si="395"/>
        <v>0</v>
      </c>
      <c r="AR166" s="309"/>
    </row>
    <row r="167" spans="1:44" ht="31.5">
      <c r="A167" s="311"/>
      <c r="B167" s="312"/>
      <c r="C167" s="308"/>
      <c r="D167" s="146" t="s">
        <v>37</v>
      </c>
      <c r="E167" s="202">
        <f t="shared" ref="E167:E169" si="396">H167+K167+N167+Q167+T167+W167+Z167+AC167+AF167+AI167+AL167+AO167</f>
        <v>0</v>
      </c>
      <c r="F167" s="202">
        <f t="shared" ref="F167:F169" si="397">I167+L167+O167+R167+U167+X167+AA167+AD167+AG167+AJ167+AM167+AP167</f>
        <v>0</v>
      </c>
      <c r="G167" s="127" t="e">
        <f t="shared" ref="G167:G169" si="398">F167/E167*100</f>
        <v>#DIV/0!</v>
      </c>
      <c r="H167" s="123"/>
      <c r="I167" s="123"/>
      <c r="J167" s="131"/>
      <c r="K167" s="123"/>
      <c r="L167" s="123"/>
      <c r="M167" s="131"/>
      <c r="N167" s="123"/>
      <c r="O167" s="123"/>
      <c r="P167" s="131"/>
      <c r="Q167" s="123"/>
      <c r="R167" s="123"/>
      <c r="S167" s="131"/>
      <c r="T167" s="123"/>
      <c r="U167" s="123"/>
      <c r="V167" s="131"/>
      <c r="W167" s="123"/>
      <c r="X167" s="123"/>
      <c r="Y167" s="131"/>
      <c r="Z167" s="123"/>
      <c r="AA167" s="123"/>
      <c r="AB167" s="131"/>
      <c r="AC167" s="123"/>
      <c r="AD167" s="123"/>
      <c r="AE167" s="131"/>
      <c r="AF167" s="123"/>
      <c r="AG167" s="123"/>
      <c r="AH167" s="131"/>
      <c r="AI167" s="123"/>
      <c r="AJ167" s="123"/>
      <c r="AK167" s="123"/>
      <c r="AL167" s="123"/>
      <c r="AM167" s="123"/>
      <c r="AN167" s="131"/>
      <c r="AO167" s="123"/>
      <c r="AP167" s="123"/>
      <c r="AQ167" s="131"/>
      <c r="AR167" s="310"/>
    </row>
    <row r="168" spans="1:44" ht="31.15" customHeight="1">
      <c r="A168" s="311"/>
      <c r="B168" s="312"/>
      <c r="C168" s="308"/>
      <c r="D168" s="146" t="s">
        <v>2</v>
      </c>
      <c r="E168" s="202">
        <f t="shared" si="396"/>
        <v>17469.3</v>
      </c>
      <c r="F168" s="202">
        <f t="shared" si="397"/>
        <v>0</v>
      </c>
      <c r="G168" s="127">
        <f t="shared" si="398"/>
        <v>0</v>
      </c>
      <c r="H168" s="123"/>
      <c r="I168" s="123"/>
      <c r="J168" s="131"/>
      <c r="K168" s="123">
        <v>1588</v>
      </c>
      <c r="L168" s="123"/>
      <c r="M168" s="131"/>
      <c r="N168" s="123">
        <v>1588</v>
      </c>
      <c r="O168" s="123"/>
      <c r="P168" s="131"/>
      <c r="Q168" s="123">
        <v>1588</v>
      </c>
      <c r="R168" s="123"/>
      <c r="S168" s="131"/>
      <c r="T168" s="123">
        <v>1588</v>
      </c>
      <c r="U168" s="123"/>
      <c r="V168" s="131"/>
      <c r="W168" s="123">
        <v>1588</v>
      </c>
      <c r="X168" s="123"/>
      <c r="Y168" s="131"/>
      <c r="Z168" s="123">
        <v>1588</v>
      </c>
      <c r="AA168" s="123"/>
      <c r="AB168" s="131"/>
      <c r="AC168" s="123">
        <v>1588</v>
      </c>
      <c r="AD168" s="123"/>
      <c r="AE168" s="131"/>
      <c r="AF168" s="123">
        <v>1588</v>
      </c>
      <c r="AG168" s="123"/>
      <c r="AH168" s="131"/>
      <c r="AI168" s="123">
        <v>1588</v>
      </c>
      <c r="AJ168" s="123"/>
      <c r="AK168" s="123"/>
      <c r="AL168" s="123">
        <v>1588</v>
      </c>
      <c r="AM168" s="123"/>
      <c r="AN168" s="131"/>
      <c r="AO168" s="123">
        <v>1589.3</v>
      </c>
      <c r="AP168" s="123"/>
      <c r="AQ168" s="131"/>
      <c r="AR168" s="310"/>
    </row>
    <row r="169" spans="1:44" ht="28.5" customHeight="1">
      <c r="A169" s="311"/>
      <c r="B169" s="312"/>
      <c r="C169" s="308"/>
      <c r="D169" s="147" t="s">
        <v>43</v>
      </c>
      <c r="E169" s="202">
        <f t="shared" si="396"/>
        <v>11646.2</v>
      </c>
      <c r="F169" s="202">
        <f t="shared" si="397"/>
        <v>0</v>
      </c>
      <c r="G169" s="127">
        <f t="shared" si="398"/>
        <v>0</v>
      </c>
      <c r="H169" s="123"/>
      <c r="I169" s="123"/>
      <c r="J169" s="131"/>
      <c r="K169" s="123">
        <v>1058</v>
      </c>
      <c r="L169" s="123"/>
      <c r="M169" s="131"/>
      <c r="N169" s="123">
        <v>1058</v>
      </c>
      <c r="O169" s="123"/>
      <c r="P169" s="131"/>
      <c r="Q169" s="123">
        <v>1058</v>
      </c>
      <c r="R169" s="123"/>
      <c r="S169" s="131"/>
      <c r="T169" s="123">
        <v>1058</v>
      </c>
      <c r="U169" s="123"/>
      <c r="V169" s="131"/>
      <c r="W169" s="123">
        <v>1058</v>
      </c>
      <c r="X169" s="123"/>
      <c r="Y169" s="131"/>
      <c r="Z169" s="123">
        <v>1058</v>
      </c>
      <c r="AA169" s="123"/>
      <c r="AB169" s="131"/>
      <c r="AC169" s="123">
        <v>1058</v>
      </c>
      <c r="AD169" s="123"/>
      <c r="AE169" s="131"/>
      <c r="AF169" s="123">
        <v>1058</v>
      </c>
      <c r="AG169" s="123"/>
      <c r="AH169" s="131"/>
      <c r="AI169" s="123">
        <v>1058</v>
      </c>
      <c r="AJ169" s="123"/>
      <c r="AK169" s="131"/>
      <c r="AL169" s="123">
        <v>1058</v>
      </c>
      <c r="AM169" s="123"/>
      <c r="AN169" s="131"/>
      <c r="AO169" s="123">
        <v>1066.2</v>
      </c>
      <c r="AP169" s="123"/>
      <c r="AQ169" s="131"/>
      <c r="AR169" s="310"/>
    </row>
    <row r="170" spans="1:44" ht="20.25" customHeight="1">
      <c r="A170" s="313"/>
      <c r="B170" s="314" t="s">
        <v>367</v>
      </c>
      <c r="C170" s="315"/>
      <c r="D170" s="132" t="s">
        <v>41</v>
      </c>
      <c r="E170" s="201">
        <f>SUM(E171:E173)</f>
        <v>75706.899999999994</v>
      </c>
      <c r="F170" s="201">
        <f>SUM(F171:F173)</f>
        <v>0</v>
      </c>
      <c r="G170" s="130" t="e">
        <v>#DIV/0!</v>
      </c>
      <c r="H170" s="127">
        <f>SUM(H171:H173)</f>
        <v>0</v>
      </c>
      <c r="I170" s="127">
        <f t="shared" ref="I170:AQ170" si="399">SUM(I171:I173)</f>
        <v>0</v>
      </c>
      <c r="J170" s="127">
        <f t="shared" si="399"/>
        <v>0</v>
      </c>
      <c r="K170" s="127">
        <f t="shared" si="399"/>
        <v>6846</v>
      </c>
      <c r="L170" s="127">
        <f t="shared" si="399"/>
        <v>0</v>
      </c>
      <c r="M170" s="127">
        <f t="shared" si="399"/>
        <v>0</v>
      </c>
      <c r="N170" s="127">
        <f t="shared" si="399"/>
        <v>6846</v>
      </c>
      <c r="O170" s="127">
        <f t="shared" si="399"/>
        <v>0</v>
      </c>
      <c r="P170" s="127">
        <f t="shared" si="399"/>
        <v>0</v>
      </c>
      <c r="Q170" s="127">
        <f t="shared" si="399"/>
        <v>6846</v>
      </c>
      <c r="R170" s="127">
        <f t="shared" si="399"/>
        <v>0</v>
      </c>
      <c r="S170" s="127">
        <f t="shared" si="399"/>
        <v>0</v>
      </c>
      <c r="T170" s="127">
        <f t="shared" si="399"/>
        <v>6846</v>
      </c>
      <c r="U170" s="127">
        <f t="shared" si="399"/>
        <v>0</v>
      </c>
      <c r="V170" s="127">
        <f t="shared" si="399"/>
        <v>0</v>
      </c>
      <c r="W170" s="127">
        <f t="shared" si="399"/>
        <v>6846</v>
      </c>
      <c r="X170" s="127">
        <f t="shared" si="399"/>
        <v>0</v>
      </c>
      <c r="Y170" s="127">
        <f t="shared" si="399"/>
        <v>0</v>
      </c>
      <c r="Z170" s="127">
        <f t="shared" si="399"/>
        <v>6846</v>
      </c>
      <c r="AA170" s="127">
        <f t="shared" si="399"/>
        <v>0</v>
      </c>
      <c r="AB170" s="127">
        <f t="shared" si="399"/>
        <v>0</v>
      </c>
      <c r="AC170" s="127">
        <f t="shared" si="399"/>
        <v>6846</v>
      </c>
      <c r="AD170" s="127">
        <f t="shared" si="399"/>
        <v>0</v>
      </c>
      <c r="AE170" s="127">
        <f t="shared" si="399"/>
        <v>0</v>
      </c>
      <c r="AF170" s="127">
        <f t="shared" si="399"/>
        <v>6846</v>
      </c>
      <c r="AG170" s="127">
        <f t="shared" si="399"/>
        <v>0</v>
      </c>
      <c r="AH170" s="127">
        <f t="shared" si="399"/>
        <v>0</v>
      </c>
      <c r="AI170" s="127">
        <f t="shared" si="399"/>
        <v>6846</v>
      </c>
      <c r="AJ170" s="127">
        <f t="shared" si="399"/>
        <v>0</v>
      </c>
      <c r="AK170" s="127">
        <f t="shared" si="399"/>
        <v>0</v>
      </c>
      <c r="AL170" s="127">
        <f t="shared" si="399"/>
        <v>6846</v>
      </c>
      <c r="AM170" s="127">
        <f t="shared" si="399"/>
        <v>0</v>
      </c>
      <c r="AN170" s="127">
        <f t="shared" si="399"/>
        <v>0</v>
      </c>
      <c r="AO170" s="127">
        <f t="shared" si="399"/>
        <v>7246.9</v>
      </c>
      <c r="AP170" s="127">
        <f t="shared" si="399"/>
        <v>0</v>
      </c>
      <c r="AQ170" s="127">
        <f t="shared" si="399"/>
        <v>0</v>
      </c>
      <c r="AR170" s="320"/>
    </row>
    <row r="171" spans="1:44" ht="35.25" customHeight="1">
      <c r="A171" s="313"/>
      <c r="B171" s="316"/>
      <c r="C171" s="317"/>
      <c r="D171" s="146" t="s">
        <v>37</v>
      </c>
      <c r="E171" s="202">
        <f t="shared" ref="E171:E173" si="400">H171+K171+N171+Q171+T171+W171+Z171+AC171+AF171+AI171+AL171+AO171</f>
        <v>0</v>
      </c>
      <c r="F171" s="202">
        <f t="shared" ref="F171:F173" si="401">I171+L171+O171+R171+U171+X171+AA171+AD171+AG171+AJ171+AM171+AP171</f>
        <v>0</v>
      </c>
      <c r="G171" s="131" t="e">
        <v>#DIV/0!</v>
      </c>
      <c r="H171" s="123">
        <f>H159</f>
        <v>0</v>
      </c>
      <c r="I171" s="123">
        <f t="shared" ref="I171:AQ171" si="402">I159</f>
        <v>0</v>
      </c>
      <c r="J171" s="123">
        <f t="shared" si="402"/>
        <v>0</v>
      </c>
      <c r="K171" s="123">
        <f t="shared" si="402"/>
        <v>0</v>
      </c>
      <c r="L171" s="123">
        <f t="shared" si="402"/>
        <v>0</v>
      </c>
      <c r="M171" s="123">
        <f t="shared" si="402"/>
        <v>0</v>
      </c>
      <c r="N171" s="123">
        <f t="shared" si="402"/>
        <v>0</v>
      </c>
      <c r="O171" s="123">
        <f t="shared" si="402"/>
        <v>0</v>
      </c>
      <c r="P171" s="123">
        <f t="shared" si="402"/>
        <v>0</v>
      </c>
      <c r="Q171" s="123">
        <f t="shared" si="402"/>
        <v>0</v>
      </c>
      <c r="R171" s="123">
        <f t="shared" si="402"/>
        <v>0</v>
      </c>
      <c r="S171" s="123">
        <f t="shared" si="402"/>
        <v>0</v>
      </c>
      <c r="T171" s="123">
        <f t="shared" si="402"/>
        <v>0</v>
      </c>
      <c r="U171" s="123">
        <f t="shared" si="402"/>
        <v>0</v>
      </c>
      <c r="V171" s="123">
        <f t="shared" si="402"/>
        <v>0</v>
      </c>
      <c r="W171" s="123">
        <f t="shared" si="402"/>
        <v>0</v>
      </c>
      <c r="X171" s="123">
        <f t="shared" si="402"/>
        <v>0</v>
      </c>
      <c r="Y171" s="123">
        <f t="shared" si="402"/>
        <v>0</v>
      </c>
      <c r="Z171" s="123">
        <f t="shared" si="402"/>
        <v>0</v>
      </c>
      <c r="AA171" s="123">
        <f t="shared" si="402"/>
        <v>0</v>
      </c>
      <c r="AB171" s="123">
        <f t="shared" si="402"/>
        <v>0</v>
      </c>
      <c r="AC171" s="123">
        <f t="shared" si="402"/>
        <v>0</v>
      </c>
      <c r="AD171" s="123">
        <f t="shared" si="402"/>
        <v>0</v>
      </c>
      <c r="AE171" s="123">
        <f t="shared" si="402"/>
        <v>0</v>
      </c>
      <c r="AF171" s="123">
        <f t="shared" si="402"/>
        <v>0</v>
      </c>
      <c r="AG171" s="123">
        <f t="shared" si="402"/>
        <v>0</v>
      </c>
      <c r="AH171" s="123">
        <f t="shared" si="402"/>
        <v>0</v>
      </c>
      <c r="AI171" s="123">
        <f t="shared" si="402"/>
        <v>0</v>
      </c>
      <c r="AJ171" s="123">
        <f t="shared" si="402"/>
        <v>0</v>
      </c>
      <c r="AK171" s="123">
        <f t="shared" si="402"/>
        <v>0</v>
      </c>
      <c r="AL171" s="123">
        <f t="shared" si="402"/>
        <v>0</v>
      </c>
      <c r="AM171" s="123">
        <f t="shared" si="402"/>
        <v>0</v>
      </c>
      <c r="AN171" s="123">
        <f t="shared" si="402"/>
        <v>0</v>
      </c>
      <c r="AO171" s="123">
        <f t="shared" si="402"/>
        <v>0</v>
      </c>
      <c r="AP171" s="123">
        <f t="shared" si="402"/>
        <v>0</v>
      </c>
      <c r="AQ171" s="123">
        <f t="shared" si="402"/>
        <v>0</v>
      </c>
      <c r="AR171" s="321"/>
    </row>
    <row r="172" spans="1:44" ht="33" customHeight="1">
      <c r="A172" s="313"/>
      <c r="B172" s="316"/>
      <c r="C172" s="317"/>
      <c r="D172" s="146" t="s">
        <v>2</v>
      </c>
      <c r="E172" s="202">
        <f t="shared" si="400"/>
        <v>64060.7</v>
      </c>
      <c r="F172" s="202">
        <f t="shared" si="401"/>
        <v>0</v>
      </c>
      <c r="G172" s="131" t="e">
        <v>#DIV/0!</v>
      </c>
      <c r="H172" s="123">
        <f t="shared" ref="H172:AQ172" si="403">H160</f>
        <v>0</v>
      </c>
      <c r="I172" s="123">
        <f t="shared" si="403"/>
        <v>0</v>
      </c>
      <c r="J172" s="123">
        <f t="shared" si="403"/>
        <v>0</v>
      </c>
      <c r="K172" s="123">
        <f t="shared" si="403"/>
        <v>5788</v>
      </c>
      <c r="L172" s="123">
        <f t="shared" si="403"/>
        <v>0</v>
      </c>
      <c r="M172" s="123">
        <f t="shared" si="403"/>
        <v>0</v>
      </c>
      <c r="N172" s="123">
        <f t="shared" si="403"/>
        <v>5788</v>
      </c>
      <c r="O172" s="123">
        <f t="shared" si="403"/>
        <v>0</v>
      </c>
      <c r="P172" s="123">
        <f t="shared" si="403"/>
        <v>0</v>
      </c>
      <c r="Q172" s="123">
        <f t="shared" si="403"/>
        <v>5788</v>
      </c>
      <c r="R172" s="123">
        <f t="shared" si="403"/>
        <v>0</v>
      </c>
      <c r="S172" s="123">
        <f t="shared" si="403"/>
        <v>0</v>
      </c>
      <c r="T172" s="123">
        <f t="shared" si="403"/>
        <v>5788</v>
      </c>
      <c r="U172" s="123">
        <f t="shared" si="403"/>
        <v>0</v>
      </c>
      <c r="V172" s="123">
        <f t="shared" si="403"/>
        <v>0</v>
      </c>
      <c r="W172" s="123">
        <f t="shared" si="403"/>
        <v>5788</v>
      </c>
      <c r="X172" s="123">
        <f t="shared" si="403"/>
        <v>0</v>
      </c>
      <c r="Y172" s="123">
        <f t="shared" si="403"/>
        <v>0</v>
      </c>
      <c r="Z172" s="123">
        <f t="shared" si="403"/>
        <v>5788</v>
      </c>
      <c r="AA172" s="123">
        <f t="shared" si="403"/>
        <v>0</v>
      </c>
      <c r="AB172" s="123">
        <f t="shared" si="403"/>
        <v>0</v>
      </c>
      <c r="AC172" s="123">
        <f t="shared" si="403"/>
        <v>5788</v>
      </c>
      <c r="AD172" s="123">
        <f t="shared" si="403"/>
        <v>0</v>
      </c>
      <c r="AE172" s="123">
        <f t="shared" si="403"/>
        <v>0</v>
      </c>
      <c r="AF172" s="123">
        <f t="shared" si="403"/>
        <v>5788</v>
      </c>
      <c r="AG172" s="123">
        <f t="shared" si="403"/>
        <v>0</v>
      </c>
      <c r="AH172" s="123">
        <f t="shared" si="403"/>
        <v>0</v>
      </c>
      <c r="AI172" s="123">
        <f t="shared" si="403"/>
        <v>5788</v>
      </c>
      <c r="AJ172" s="123">
        <f t="shared" si="403"/>
        <v>0</v>
      </c>
      <c r="AK172" s="123">
        <f t="shared" si="403"/>
        <v>0</v>
      </c>
      <c r="AL172" s="123">
        <f t="shared" si="403"/>
        <v>5788</v>
      </c>
      <c r="AM172" s="123">
        <f t="shared" si="403"/>
        <v>0</v>
      </c>
      <c r="AN172" s="123">
        <f t="shared" si="403"/>
        <v>0</v>
      </c>
      <c r="AO172" s="123">
        <f t="shared" si="403"/>
        <v>6180.7</v>
      </c>
      <c r="AP172" s="123">
        <f t="shared" si="403"/>
        <v>0</v>
      </c>
      <c r="AQ172" s="123">
        <f t="shared" si="403"/>
        <v>0</v>
      </c>
      <c r="AR172" s="321"/>
    </row>
    <row r="173" spans="1:44" ht="19.7" customHeight="1">
      <c r="A173" s="313"/>
      <c r="B173" s="318"/>
      <c r="C173" s="319"/>
      <c r="D173" s="147" t="s">
        <v>43</v>
      </c>
      <c r="E173" s="202">
        <f t="shared" si="400"/>
        <v>11646.2</v>
      </c>
      <c r="F173" s="202">
        <f t="shared" si="401"/>
        <v>0</v>
      </c>
      <c r="G173" s="131" t="e">
        <v>#DIV/0!</v>
      </c>
      <c r="H173" s="123">
        <f t="shared" ref="H173:AQ173" si="404">H161</f>
        <v>0</v>
      </c>
      <c r="I173" s="123">
        <f t="shared" si="404"/>
        <v>0</v>
      </c>
      <c r="J173" s="123">
        <f t="shared" si="404"/>
        <v>0</v>
      </c>
      <c r="K173" s="123">
        <f t="shared" si="404"/>
        <v>1058</v>
      </c>
      <c r="L173" s="123">
        <f t="shared" si="404"/>
        <v>0</v>
      </c>
      <c r="M173" s="123">
        <f t="shared" si="404"/>
        <v>0</v>
      </c>
      <c r="N173" s="123">
        <f t="shared" si="404"/>
        <v>1058</v>
      </c>
      <c r="O173" s="123">
        <f t="shared" si="404"/>
        <v>0</v>
      </c>
      <c r="P173" s="123">
        <f t="shared" si="404"/>
        <v>0</v>
      </c>
      <c r="Q173" s="123">
        <f t="shared" si="404"/>
        <v>1058</v>
      </c>
      <c r="R173" s="123">
        <f t="shared" si="404"/>
        <v>0</v>
      </c>
      <c r="S173" s="123">
        <f t="shared" si="404"/>
        <v>0</v>
      </c>
      <c r="T173" s="123">
        <f t="shared" si="404"/>
        <v>1058</v>
      </c>
      <c r="U173" s="123">
        <f t="shared" si="404"/>
        <v>0</v>
      </c>
      <c r="V173" s="123">
        <f t="shared" si="404"/>
        <v>0</v>
      </c>
      <c r="W173" s="123">
        <f t="shared" si="404"/>
        <v>1058</v>
      </c>
      <c r="X173" s="123">
        <f t="shared" si="404"/>
        <v>0</v>
      </c>
      <c r="Y173" s="123">
        <f t="shared" si="404"/>
        <v>0</v>
      </c>
      <c r="Z173" s="123">
        <f t="shared" si="404"/>
        <v>1058</v>
      </c>
      <c r="AA173" s="123">
        <f t="shared" si="404"/>
        <v>0</v>
      </c>
      <c r="AB173" s="123">
        <f t="shared" si="404"/>
        <v>0</v>
      </c>
      <c r="AC173" s="123">
        <f t="shared" si="404"/>
        <v>1058</v>
      </c>
      <c r="AD173" s="123">
        <f t="shared" si="404"/>
        <v>0</v>
      </c>
      <c r="AE173" s="123">
        <f t="shared" si="404"/>
        <v>0</v>
      </c>
      <c r="AF173" s="123">
        <f t="shared" si="404"/>
        <v>1058</v>
      </c>
      <c r="AG173" s="123">
        <f t="shared" si="404"/>
        <v>0</v>
      </c>
      <c r="AH173" s="123">
        <f t="shared" si="404"/>
        <v>0</v>
      </c>
      <c r="AI173" s="123">
        <f t="shared" si="404"/>
        <v>1058</v>
      </c>
      <c r="AJ173" s="123">
        <f t="shared" si="404"/>
        <v>0</v>
      </c>
      <c r="AK173" s="123">
        <f t="shared" si="404"/>
        <v>0</v>
      </c>
      <c r="AL173" s="123">
        <f t="shared" si="404"/>
        <v>1058</v>
      </c>
      <c r="AM173" s="123">
        <f t="shared" si="404"/>
        <v>0</v>
      </c>
      <c r="AN173" s="123">
        <f t="shared" si="404"/>
        <v>0</v>
      </c>
      <c r="AO173" s="123">
        <f t="shared" si="404"/>
        <v>1066.2</v>
      </c>
      <c r="AP173" s="123">
        <f t="shared" si="404"/>
        <v>0</v>
      </c>
      <c r="AQ173" s="123">
        <f t="shared" si="404"/>
        <v>0</v>
      </c>
      <c r="AR173" s="321"/>
    </row>
    <row r="174" spans="1:44" ht="19.7" customHeight="1">
      <c r="A174" s="328" t="s">
        <v>371</v>
      </c>
      <c r="B174" s="329"/>
      <c r="C174" s="329"/>
      <c r="D174" s="329"/>
      <c r="E174" s="329"/>
      <c r="F174" s="329"/>
      <c r="G174" s="329"/>
      <c r="H174" s="329"/>
      <c r="I174" s="329"/>
      <c r="J174" s="329"/>
      <c r="K174" s="329"/>
      <c r="L174" s="329"/>
      <c r="M174" s="329"/>
      <c r="N174" s="329"/>
      <c r="O174" s="329"/>
      <c r="P174" s="329"/>
      <c r="Q174" s="329"/>
      <c r="R174" s="329"/>
      <c r="S174" s="329"/>
      <c r="T174" s="329"/>
      <c r="U174" s="329"/>
      <c r="V174" s="329"/>
      <c r="W174" s="329"/>
      <c r="X174" s="329"/>
      <c r="Y174" s="329"/>
      <c r="Z174" s="329"/>
      <c r="AA174" s="329"/>
      <c r="AB174" s="329"/>
      <c r="AC174" s="329"/>
      <c r="AD174" s="329"/>
      <c r="AE174" s="329"/>
      <c r="AF174" s="329"/>
      <c r="AG174" s="329"/>
      <c r="AH174" s="329"/>
      <c r="AI174" s="329"/>
      <c r="AJ174" s="329"/>
      <c r="AK174" s="329"/>
      <c r="AL174" s="329"/>
      <c r="AM174" s="329"/>
      <c r="AN174" s="329"/>
      <c r="AO174" s="329"/>
      <c r="AP174" s="329"/>
      <c r="AQ174" s="329"/>
      <c r="AR174" s="330"/>
    </row>
    <row r="175" spans="1:44" ht="18.75" customHeight="1">
      <c r="A175" s="311" t="s">
        <v>372</v>
      </c>
      <c r="B175" s="312" t="s">
        <v>377</v>
      </c>
      <c r="C175" s="308" t="s">
        <v>325</v>
      </c>
      <c r="D175" s="132" t="s">
        <v>41</v>
      </c>
      <c r="E175" s="201">
        <f>SUM(E176:E178)</f>
        <v>0</v>
      </c>
      <c r="F175" s="201">
        <f>SUM(F176:F178)</f>
        <v>0</v>
      </c>
      <c r="G175" s="127" t="e">
        <f>F175/E175*100</f>
        <v>#DIV/0!</v>
      </c>
      <c r="H175" s="127">
        <f t="shared" ref="H175" si="405">SUM(H176:H178)</f>
        <v>0</v>
      </c>
      <c r="I175" s="127">
        <f t="shared" ref="I175:AQ175" si="406">SUM(I176:I178)</f>
        <v>0</v>
      </c>
      <c r="J175" s="127">
        <f t="shared" si="406"/>
        <v>0</v>
      </c>
      <c r="K175" s="127">
        <f t="shared" si="406"/>
        <v>0</v>
      </c>
      <c r="L175" s="127">
        <f t="shared" si="406"/>
        <v>0</v>
      </c>
      <c r="M175" s="127">
        <f t="shared" si="406"/>
        <v>0</v>
      </c>
      <c r="N175" s="127">
        <f t="shared" si="406"/>
        <v>0</v>
      </c>
      <c r="O175" s="127">
        <f t="shared" si="406"/>
        <v>0</v>
      </c>
      <c r="P175" s="127">
        <f t="shared" si="406"/>
        <v>0</v>
      </c>
      <c r="Q175" s="127">
        <f t="shared" si="406"/>
        <v>0</v>
      </c>
      <c r="R175" s="127">
        <f t="shared" si="406"/>
        <v>0</v>
      </c>
      <c r="S175" s="127">
        <f t="shared" si="406"/>
        <v>0</v>
      </c>
      <c r="T175" s="127">
        <f t="shared" si="406"/>
        <v>0</v>
      </c>
      <c r="U175" s="127">
        <f t="shared" si="406"/>
        <v>0</v>
      </c>
      <c r="V175" s="127">
        <f t="shared" si="406"/>
        <v>0</v>
      </c>
      <c r="W175" s="127">
        <f t="shared" si="406"/>
        <v>0</v>
      </c>
      <c r="X175" s="127">
        <f t="shared" si="406"/>
        <v>0</v>
      </c>
      <c r="Y175" s="127">
        <f t="shared" si="406"/>
        <v>0</v>
      </c>
      <c r="Z175" s="127">
        <f t="shared" si="406"/>
        <v>0</v>
      </c>
      <c r="AA175" s="127">
        <f t="shared" si="406"/>
        <v>0</v>
      </c>
      <c r="AB175" s="127">
        <f t="shared" si="406"/>
        <v>0</v>
      </c>
      <c r="AC175" s="127">
        <f t="shared" si="406"/>
        <v>0</v>
      </c>
      <c r="AD175" s="127">
        <f t="shared" si="406"/>
        <v>0</v>
      </c>
      <c r="AE175" s="127">
        <f t="shared" si="406"/>
        <v>0</v>
      </c>
      <c r="AF175" s="127">
        <f t="shared" si="406"/>
        <v>0</v>
      </c>
      <c r="AG175" s="127">
        <f t="shared" si="406"/>
        <v>0</v>
      </c>
      <c r="AH175" s="127">
        <f t="shared" si="406"/>
        <v>0</v>
      </c>
      <c r="AI175" s="127">
        <f t="shared" si="406"/>
        <v>0</v>
      </c>
      <c r="AJ175" s="127">
        <f t="shared" si="406"/>
        <v>0</v>
      </c>
      <c r="AK175" s="127">
        <f t="shared" si="406"/>
        <v>0</v>
      </c>
      <c r="AL175" s="127">
        <f t="shared" si="406"/>
        <v>0</v>
      </c>
      <c r="AM175" s="127">
        <f t="shared" si="406"/>
        <v>0</v>
      </c>
      <c r="AN175" s="127">
        <f t="shared" si="406"/>
        <v>0</v>
      </c>
      <c r="AO175" s="127">
        <f t="shared" si="406"/>
        <v>0</v>
      </c>
      <c r="AP175" s="127">
        <f t="shared" si="406"/>
        <v>0</v>
      </c>
      <c r="AQ175" s="127">
        <f t="shared" si="406"/>
        <v>0</v>
      </c>
      <c r="AR175" s="309"/>
    </row>
    <row r="176" spans="1:44" ht="31.5">
      <c r="A176" s="311"/>
      <c r="B176" s="312"/>
      <c r="C176" s="308"/>
      <c r="D176" s="146" t="s">
        <v>37</v>
      </c>
      <c r="E176" s="202">
        <f t="shared" ref="E176:E178" si="407">H176+K176+N176+Q176+T176+W176+Z176+AC176+AF176+AI176+AL176+AO176</f>
        <v>0</v>
      </c>
      <c r="F176" s="202">
        <f t="shared" ref="F176:F178" si="408">I176+L176+O176+R176+U176+X176+AA176+AD176+AG176+AJ176+AM176+AP176</f>
        <v>0</v>
      </c>
      <c r="G176" s="127" t="e">
        <f t="shared" ref="G176:G178" si="409">F176/E176*100</f>
        <v>#DIV/0!</v>
      </c>
      <c r="H176" s="123">
        <f t="shared" ref="H176:AQ176" si="410">H180+H184</f>
        <v>0</v>
      </c>
      <c r="I176" s="123">
        <f t="shared" si="410"/>
        <v>0</v>
      </c>
      <c r="J176" s="123">
        <f t="shared" si="410"/>
        <v>0</v>
      </c>
      <c r="K176" s="123">
        <f t="shared" si="410"/>
        <v>0</v>
      </c>
      <c r="L176" s="123">
        <f t="shared" si="410"/>
        <v>0</v>
      </c>
      <c r="M176" s="123">
        <f t="shared" si="410"/>
        <v>0</v>
      </c>
      <c r="N176" s="123">
        <f t="shared" si="410"/>
        <v>0</v>
      </c>
      <c r="O176" s="123">
        <f t="shared" si="410"/>
        <v>0</v>
      </c>
      <c r="P176" s="123">
        <f t="shared" si="410"/>
        <v>0</v>
      </c>
      <c r="Q176" s="123">
        <f t="shared" si="410"/>
        <v>0</v>
      </c>
      <c r="R176" s="123">
        <f t="shared" si="410"/>
        <v>0</v>
      </c>
      <c r="S176" s="123">
        <f t="shared" si="410"/>
        <v>0</v>
      </c>
      <c r="T176" s="123">
        <f t="shared" si="410"/>
        <v>0</v>
      </c>
      <c r="U176" s="123">
        <f t="shared" si="410"/>
        <v>0</v>
      </c>
      <c r="V176" s="123">
        <f t="shared" si="410"/>
        <v>0</v>
      </c>
      <c r="W176" s="123">
        <f t="shared" si="410"/>
        <v>0</v>
      </c>
      <c r="X176" s="123">
        <f t="shared" si="410"/>
        <v>0</v>
      </c>
      <c r="Y176" s="123">
        <f t="shared" si="410"/>
        <v>0</v>
      </c>
      <c r="Z176" s="123">
        <f t="shared" si="410"/>
        <v>0</v>
      </c>
      <c r="AA176" s="123">
        <f t="shared" si="410"/>
        <v>0</v>
      </c>
      <c r="AB176" s="123">
        <f t="shared" si="410"/>
        <v>0</v>
      </c>
      <c r="AC176" s="123">
        <f t="shared" si="410"/>
        <v>0</v>
      </c>
      <c r="AD176" s="123">
        <f t="shared" si="410"/>
        <v>0</v>
      </c>
      <c r="AE176" s="123">
        <f t="shared" si="410"/>
        <v>0</v>
      </c>
      <c r="AF176" s="123">
        <f t="shared" si="410"/>
        <v>0</v>
      </c>
      <c r="AG176" s="123">
        <f t="shared" si="410"/>
        <v>0</v>
      </c>
      <c r="AH176" s="123">
        <f t="shared" si="410"/>
        <v>0</v>
      </c>
      <c r="AI176" s="123">
        <f t="shared" si="410"/>
        <v>0</v>
      </c>
      <c r="AJ176" s="123">
        <f t="shared" si="410"/>
        <v>0</v>
      </c>
      <c r="AK176" s="123">
        <f t="shared" si="410"/>
        <v>0</v>
      </c>
      <c r="AL176" s="123">
        <f t="shared" si="410"/>
        <v>0</v>
      </c>
      <c r="AM176" s="123">
        <f t="shared" si="410"/>
        <v>0</v>
      </c>
      <c r="AN176" s="123">
        <f t="shared" si="410"/>
        <v>0</v>
      </c>
      <c r="AO176" s="123">
        <f t="shared" si="410"/>
        <v>0</v>
      </c>
      <c r="AP176" s="123">
        <f t="shared" si="410"/>
        <v>0</v>
      </c>
      <c r="AQ176" s="123">
        <f t="shared" si="410"/>
        <v>0</v>
      </c>
      <c r="AR176" s="310"/>
    </row>
    <row r="177" spans="1:44" ht="46.5" customHeight="1">
      <c r="A177" s="311"/>
      <c r="B177" s="312"/>
      <c r="C177" s="308"/>
      <c r="D177" s="146" t="s">
        <v>2</v>
      </c>
      <c r="E177" s="202">
        <f t="shared" si="407"/>
        <v>0</v>
      </c>
      <c r="F177" s="202">
        <f t="shared" si="408"/>
        <v>0</v>
      </c>
      <c r="G177" s="127" t="e">
        <f t="shared" si="409"/>
        <v>#DIV/0!</v>
      </c>
      <c r="H177" s="123">
        <f t="shared" ref="H177:AQ177" si="411">H181+H185</f>
        <v>0</v>
      </c>
      <c r="I177" s="123">
        <f t="shared" si="411"/>
        <v>0</v>
      </c>
      <c r="J177" s="123">
        <f t="shared" si="411"/>
        <v>0</v>
      </c>
      <c r="K177" s="123">
        <f t="shared" si="411"/>
        <v>0</v>
      </c>
      <c r="L177" s="123">
        <f t="shared" si="411"/>
        <v>0</v>
      </c>
      <c r="M177" s="123">
        <f t="shared" si="411"/>
        <v>0</v>
      </c>
      <c r="N177" s="123">
        <f t="shared" si="411"/>
        <v>0</v>
      </c>
      <c r="O177" s="123">
        <f t="shared" si="411"/>
        <v>0</v>
      </c>
      <c r="P177" s="123">
        <f t="shared" si="411"/>
        <v>0</v>
      </c>
      <c r="Q177" s="123">
        <f t="shared" si="411"/>
        <v>0</v>
      </c>
      <c r="R177" s="123">
        <f t="shared" si="411"/>
        <v>0</v>
      </c>
      <c r="S177" s="123">
        <f t="shared" si="411"/>
        <v>0</v>
      </c>
      <c r="T177" s="123">
        <f t="shared" si="411"/>
        <v>0</v>
      </c>
      <c r="U177" s="123">
        <f t="shared" si="411"/>
        <v>0</v>
      </c>
      <c r="V177" s="123">
        <f t="shared" si="411"/>
        <v>0</v>
      </c>
      <c r="W177" s="123">
        <f t="shared" si="411"/>
        <v>0</v>
      </c>
      <c r="X177" s="123">
        <f t="shared" si="411"/>
        <v>0</v>
      </c>
      <c r="Y177" s="123">
        <f t="shared" si="411"/>
        <v>0</v>
      </c>
      <c r="Z177" s="123">
        <f t="shared" si="411"/>
        <v>0</v>
      </c>
      <c r="AA177" s="123">
        <f t="shared" si="411"/>
        <v>0</v>
      </c>
      <c r="AB177" s="123">
        <f t="shared" si="411"/>
        <v>0</v>
      </c>
      <c r="AC177" s="123">
        <f t="shared" si="411"/>
        <v>0</v>
      </c>
      <c r="AD177" s="123">
        <f t="shared" si="411"/>
        <v>0</v>
      </c>
      <c r="AE177" s="123">
        <f t="shared" si="411"/>
        <v>0</v>
      </c>
      <c r="AF177" s="123">
        <f t="shared" si="411"/>
        <v>0</v>
      </c>
      <c r="AG177" s="123">
        <f t="shared" si="411"/>
        <v>0</v>
      </c>
      <c r="AH177" s="123">
        <f t="shared" si="411"/>
        <v>0</v>
      </c>
      <c r="AI177" s="123">
        <f t="shared" si="411"/>
        <v>0</v>
      </c>
      <c r="AJ177" s="123">
        <f t="shared" si="411"/>
        <v>0</v>
      </c>
      <c r="AK177" s="123">
        <f t="shared" si="411"/>
        <v>0</v>
      </c>
      <c r="AL177" s="123">
        <f t="shared" si="411"/>
        <v>0</v>
      </c>
      <c r="AM177" s="123">
        <f t="shared" si="411"/>
        <v>0</v>
      </c>
      <c r="AN177" s="123">
        <f t="shared" si="411"/>
        <v>0</v>
      </c>
      <c r="AO177" s="123">
        <f t="shared" si="411"/>
        <v>0</v>
      </c>
      <c r="AP177" s="123">
        <f t="shared" si="411"/>
        <v>0</v>
      </c>
      <c r="AQ177" s="123">
        <f t="shared" si="411"/>
        <v>0</v>
      </c>
      <c r="AR177" s="310"/>
    </row>
    <row r="178" spans="1:44" ht="27.2" customHeight="1">
      <c r="A178" s="311"/>
      <c r="B178" s="312"/>
      <c r="C178" s="308"/>
      <c r="D178" s="147" t="s">
        <v>43</v>
      </c>
      <c r="E178" s="202">
        <f t="shared" si="407"/>
        <v>0</v>
      </c>
      <c r="F178" s="202">
        <f t="shared" si="408"/>
        <v>0</v>
      </c>
      <c r="G178" s="127" t="e">
        <f t="shared" si="409"/>
        <v>#DIV/0!</v>
      </c>
      <c r="H178" s="123">
        <f t="shared" ref="H178:AQ178" si="412">H182+H186</f>
        <v>0</v>
      </c>
      <c r="I178" s="123">
        <f t="shared" si="412"/>
        <v>0</v>
      </c>
      <c r="J178" s="123">
        <f t="shared" si="412"/>
        <v>0</v>
      </c>
      <c r="K178" s="123">
        <f t="shared" si="412"/>
        <v>0</v>
      </c>
      <c r="L178" s="123">
        <f t="shared" si="412"/>
        <v>0</v>
      </c>
      <c r="M178" s="123">
        <f t="shared" si="412"/>
        <v>0</v>
      </c>
      <c r="N178" s="123">
        <f t="shared" si="412"/>
        <v>0</v>
      </c>
      <c r="O178" s="123">
        <f t="shared" si="412"/>
        <v>0</v>
      </c>
      <c r="P178" s="123">
        <f t="shared" si="412"/>
        <v>0</v>
      </c>
      <c r="Q178" s="123">
        <f t="shared" si="412"/>
        <v>0</v>
      </c>
      <c r="R178" s="123">
        <f t="shared" si="412"/>
        <v>0</v>
      </c>
      <c r="S178" s="123">
        <f t="shared" si="412"/>
        <v>0</v>
      </c>
      <c r="T178" s="123">
        <f t="shared" si="412"/>
        <v>0</v>
      </c>
      <c r="U178" s="123">
        <f t="shared" si="412"/>
        <v>0</v>
      </c>
      <c r="V178" s="123">
        <f t="shared" si="412"/>
        <v>0</v>
      </c>
      <c r="W178" s="123">
        <f t="shared" si="412"/>
        <v>0</v>
      </c>
      <c r="X178" s="123">
        <f t="shared" si="412"/>
        <v>0</v>
      </c>
      <c r="Y178" s="123">
        <f t="shared" si="412"/>
        <v>0</v>
      </c>
      <c r="Z178" s="123">
        <f t="shared" si="412"/>
        <v>0</v>
      </c>
      <c r="AA178" s="123">
        <f t="shared" si="412"/>
        <v>0</v>
      </c>
      <c r="AB178" s="123">
        <f t="shared" si="412"/>
        <v>0</v>
      </c>
      <c r="AC178" s="123">
        <f t="shared" si="412"/>
        <v>0</v>
      </c>
      <c r="AD178" s="123">
        <f t="shared" si="412"/>
        <v>0</v>
      </c>
      <c r="AE178" s="123">
        <f t="shared" si="412"/>
        <v>0</v>
      </c>
      <c r="AF178" s="123">
        <f t="shared" si="412"/>
        <v>0</v>
      </c>
      <c r="AG178" s="123">
        <f t="shared" si="412"/>
        <v>0</v>
      </c>
      <c r="AH178" s="123">
        <f t="shared" si="412"/>
        <v>0</v>
      </c>
      <c r="AI178" s="123">
        <f t="shared" si="412"/>
        <v>0</v>
      </c>
      <c r="AJ178" s="123">
        <f t="shared" si="412"/>
        <v>0</v>
      </c>
      <c r="AK178" s="123">
        <f t="shared" si="412"/>
        <v>0</v>
      </c>
      <c r="AL178" s="123">
        <f t="shared" si="412"/>
        <v>0</v>
      </c>
      <c r="AM178" s="123">
        <f t="shared" si="412"/>
        <v>0</v>
      </c>
      <c r="AN178" s="123">
        <f t="shared" si="412"/>
        <v>0</v>
      </c>
      <c r="AO178" s="123">
        <f t="shared" si="412"/>
        <v>0</v>
      </c>
      <c r="AP178" s="123">
        <f t="shared" si="412"/>
        <v>0</v>
      </c>
      <c r="AQ178" s="123">
        <f t="shared" si="412"/>
        <v>0</v>
      </c>
      <c r="AR178" s="310"/>
    </row>
    <row r="179" spans="1:44" ht="18.75" customHeight="1">
      <c r="A179" s="311" t="s">
        <v>376</v>
      </c>
      <c r="B179" s="312" t="s">
        <v>378</v>
      </c>
      <c r="C179" s="308" t="s">
        <v>325</v>
      </c>
      <c r="D179" s="132" t="s">
        <v>41</v>
      </c>
      <c r="E179" s="201">
        <f>SUM(E180:E182)</f>
        <v>0</v>
      </c>
      <c r="F179" s="201">
        <f>SUM(F180:F182)</f>
        <v>0</v>
      </c>
      <c r="G179" s="127" t="e">
        <f>F179/E179*100</f>
        <v>#DIV/0!</v>
      </c>
      <c r="H179" s="127">
        <f>SUM(H180:H182)</f>
        <v>0</v>
      </c>
      <c r="I179" s="127">
        <f t="shared" ref="I179:AQ179" si="413">SUM(I180:I182)</f>
        <v>0</v>
      </c>
      <c r="J179" s="127">
        <f t="shared" si="413"/>
        <v>0</v>
      </c>
      <c r="K179" s="127">
        <f t="shared" si="413"/>
        <v>0</v>
      </c>
      <c r="L179" s="127">
        <f t="shared" si="413"/>
        <v>0</v>
      </c>
      <c r="M179" s="127">
        <f t="shared" si="413"/>
        <v>0</v>
      </c>
      <c r="N179" s="127">
        <f t="shared" si="413"/>
        <v>0</v>
      </c>
      <c r="O179" s="127">
        <f t="shared" si="413"/>
        <v>0</v>
      </c>
      <c r="P179" s="127">
        <f t="shared" si="413"/>
        <v>0</v>
      </c>
      <c r="Q179" s="127">
        <f t="shared" si="413"/>
        <v>0</v>
      </c>
      <c r="R179" s="127">
        <f t="shared" si="413"/>
        <v>0</v>
      </c>
      <c r="S179" s="127">
        <f t="shared" si="413"/>
        <v>0</v>
      </c>
      <c r="T179" s="127">
        <f t="shared" si="413"/>
        <v>0</v>
      </c>
      <c r="U179" s="127">
        <f t="shared" si="413"/>
        <v>0</v>
      </c>
      <c r="V179" s="127">
        <f t="shared" si="413"/>
        <v>0</v>
      </c>
      <c r="W179" s="127">
        <f t="shared" si="413"/>
        <v>0</v>
      </c>
      <c r="X179" s="127">
        <f t="shared" si="413"/>
        <v>0</v>
      </c>
      <c r="Y179" s="127">
        <f t="shared" si="413"/>
        <v>0</v>
      </c>
      <c r="Z179" s="127">
        <f t="shared" si="413"/>
        <v>0</v>
      </c>
      <c r="AA179" s="127">
        <f t="shared" si="413"/>
        <v>0</v>
      </c>
      <c r="AB179" s="127">
        <f t="shared" si="413"/>
        <v>0</v>
      </c>
      <c r="AC179" s="127">
        <f t="shared" si="413"/>
        <v>0</v>
      </c>
      <c r="AD179" s="127">
        <f t="shared" si="413"/>
        <v>0</v>
      </c>
      <c r="AE179" s="127">
        <f t="shared" si="413"/>
        <v>0</v>
      </c>
      <c r="AF179" s="127">
        <f t="shared" si="413"/>
        <v>0</v>
      </c>
      <c r="AG179" s="127">
        <f t="shared" si="413"/>
        <v>0</v>
      </c>
      <c r="AH179" s="127">
        <f t="shared" si="413"/>
        <v>0</v>
      </c>
      <c r="AI179" s="127">
        <f t="shared" si="413"/>
        <v>0</v>
      </c>
      <c r="AJ179" s="127">
        <f t="shared" si="413"/>
        <v>0</v>
      </c>
      <c r="AK179" s="127">
        <f t="shared" si="413"/>
        <v>0</v>
      </c>
      <c r="AL179" s="127">
        <f t="shared" si="413"/>
        <v>0</v>
      </c>
      <c r="AM179" s="127">
        <f t="shared" si="413"/>
        <v>0</v>
      </c>
      <c r="AN179" s="127">
        <f t="shared" si="413"/>
        <v>0</v>
      </c>
      <c r="AO179" s="127">
        <f t="shared" si="413"/>
        <v>0</v>
      </c>
      <c r="AP179" s="127">
        <f t="shared" si="413"/>
        <v>0</v>
      </c>
      <c r="AQ179" s="127">
        <f t="shared" si="413"/>
        <v>0</v>
      </c>
      <c r="AR179" s="309"/>
    </row>
    <row r="180" spans="1:44" ht="31.5">
      <c r="A180" s="311"/>
      <c r="B180" s="312"/>
      <c r="C180" s="308"/>
      <c r="D180" s="146" t="s">
        <v>37</v>
      </c>
      <c r="E180" s="202">
        <f t="shared" ref="E180:E182" si="414">H180+K180+N180+Q180+T180+W180+Z180+AC180+AF180+AI180+AL180+AO180</f>
        <v>0</v>
      </c>
      <c r="F180" s="202">
        <f t="shared" ref="F180:F182" si="415">I180+L180+O180+R180+U180+X180+AA180+AD180+AG180+AJ180+AM180+AP180</f>
        <v>0</v>
      </c>
      <c r="G180" s="127" t="e">
        <f t="shared" ref="G180:G182" si="416">F180/E180*100</f>
        <v>#DIV/0!</v>
      </c>
      <c r="H180" s="123"/>
      <c r="I180" s="123"/>
      <c r="J180" s="131"/>
      <c r="K180" s="123"/>
      <c r="L180" s="123"/>
      <c r="M180" s="131"/>
      <c r="N180" s="123"/>
      <c r="O180" s="123"/>
      <c r="P180" s="131"/>
      <c r="Q180" s="123"/>
      <c r="R180" s="123"/>
      <c r="S180" s="131"/>
      <c r="T180" s="123"/>
      <c r="U180" s="123"/>
      <c r="V180" s="131"/>
      <c r="W180" s="123"/>
      <c r="X180" s="123"/>
      <c r="Y180" s="131"/>
      <c r="Z180" s="123"/>
      <c r="AA180" s="123"/>
      <c r="AB180" s="131"/>
      <c r="AC180" s="123"/>
      <c r="AD180" s="123"/>
      <c r="AE180" s="131"/>
      <c r="AF180" s="123"/>
      <c r="AG180" s="123"/>
      <c r="AH180" s="131"/>
      <c r="AI180" s="123"/>
      <c r="AJ180" s="123"/>
      <c r="AK180" s="123"/>
      <c r="AL180" s="123"/>
      <c r="AM180" s="123"/>
      <c r="AN180" s="131"/>
      <c r="AO180" s="123"/>
      <c r="AP180" s="123"/>
      <c r="AQ180" s="131"/>
      <c r="AR180" s="310"/>
    </row>
    <row r="181" spans="1:44" ht="46.5" customHeight="1">
      <c r="A181" s="311"/>
      <c r="B181" s="312"/>
      <c r="C181" s="308"/>
      <c r="D181" s="146" t="s">
        <v>2</v>
      </c>
      <c r="E181" s="202">
        <f t="shared" si="414"/>
        <v>0</v>
      </c>
      <c r="F181" s="202">
        <f t="shared" si="415"/>
        <v>0</v>
      </c>
      <c r="G181" s="127" t="e">
        <f t="shared" si="416"/>
        <v>#DIV/0!</v>
      </c>
      <c r="H181" s="123"/>
      <c r="I181" s="123"/>
      <c r="J181" s="131"/>
      <c r="K181" s="123"/>
      <c r="L181" s="123"/>
      <c r="M181" s="131"/>
      <c r="N181" s="123"/>
      <c r="O181" s="123"/>
      <c r="P181" s="131"/>
      <c r="Q181" s="123"/>
      <c r="R181" s="123"/>
      <c r="S181" s="131"/>
      <c r="T181" s="123"/>
      <c r="U181" s="123"/>
      <c r="V181" s="131"/>
      <c r="W181" s="123"/>
      <c r="X181" s="123"/>
      <c r="Y181" s="131"/>
      <c r="Z181" s="123"/>
      <c r="AA181" s="123"/>
      <c r="AB181" s="131"/>
      <c r="AC181" s="123"/>
      <c r="AD181" s="123"/>
      <c r="AE181" s="131"/>
      <c r="AF181" s="123"/>
      <c r="AG181" s="123"/>
      <c r="AH181" s="131"/>
      <c r="AI181" s="123"/>
      <c r="AJ181" s="123"/>
      <c r="AK181" s="131"/>
      <c r="AL181" s="123"/>
      <c r="AM181" s="123"/>
      <c r="AN181" s="131"/>
      <c r="AO181" s="123"/>
      <c r="AP181" s="123"/>
      <c r="AQ181" s="131"/>
      <c r="AR181" s="310"/>
    </row>
    <row r="182" spans="1:44" ht="27.2" customHeight="1">
      <c r="A182" s="311"/>
      <c r="B182" s="312"/>
      <c r="C182" s="308"/>
      <c r="D182" s="147" t="s">
        <v>43</v>
      </c>
      <c r="E182" s="202">
        <f t="shared" si="414"/>
        <v>0</v>
      </c>
      <c r="F182" s="202">
        <f t="shared" si="415"/>
        <v>0</v>
      </c>
      <c r="G182" s="127" t="e">
        <f t="shared" si="416"/>
        <v>#DIV/0!</v>
      </c>
      <c r="H182" s="123"/>
      <c r="I182" s="123"/>
      <c r="J182" s="131"/>
      <c r="K182" s="123"/>
      <c r="L182" s="123"/>
      <c r="M182" s="131"/>
      <c r="N182" s="123"/>
      <c r="O182" s="123"/>
      <c r="P182" s="131"/>
      <c r="Q182" s="123"/>
      <c r="R182" s="123"/>
      <c r="S182" s="131"/>
      <c r="T182" s="123"/>
      <c r="U182" s="123"/>
      <c r="V182" s="131"/>
      <c r="W182" s="123"/>
      <c r="X182" s="123"/>
      <c r="Y182" s="131"/>
      <c r="Z182" s="123"/>
      <c r="AA182" s="123"/>
      <c r="AB182" s="131"/>
      <c r="AC182" s="123"/>
      <c r="AD182" s="123"/>
      <c r="AE182" s="131"/>
      <c r="AF182" s="123"/>
      <c r="AG182" s="123"/>
      <c r="AH182" s="131"/>
      <c r="AI182" s="123"/>
      <c r="AJ182" s="123"/>
      <c r="AK182" s="131"/>
      <c r="AL182" s="123"/>
      <c r="AM182" s="123"/>
      <c r="AN182" s="131"/>
      <c r="AO182" s="123"/>
      <c r="AP182" s="123"/>
      <c r="AQ182" s="131"/>
      <c r="AR182" s="310"/>
    </row>
    <row r="183" spans="1:44" s="136" customFormat="1" ht="22.15" customHeight="1">
      <c r="A183" s="311" t="s">
        <v>373</v>
      </c>
      <c r="B183" s="312" t="s">
        <v>379</v>
      </c>
      <c r="C183" s="308" t="s">
        <v>325</v>
      </c>
      <c r="D183" s="132" t="s">
        <v>41</v>
      </c>
      <c r="E183" s="201">
        <f>SUM(E184:E186)</f>
        <v>0</v>
      </c>
      <c r="F183" s="201">
        <f>SUM(F184:F186)</f>
        <v>0</v>
      </c>
      <c r="G183" s="127" t="e">
        <f>F183/E183*100</f>
        <v>#DIV/0!</v>
      </c>
      <c r="H183" s="127">
        <f>SUM(H184:H186)</f>
        <v>0</v>
      </c>
      <c r="I183" s="127">
        <f t="shared" ref="I183:AQ183" si="417">SUM(I184:I186)</f>
        <v>0</v>
      </c>
      <c r="J183" s="127">
        <f t="shared" si="417"/>
        <v>0</v>
      </c>
      <c r="K183" s="127">
        <f t="shared" si="417"/>
        <v>0</v>
      </c>
      <c r="L183" s="127">
        <f t="shared" si="417"/>
        <v>0</v>
      </c>
      <c r="M183" s="127">
        <f t="shared" si="417"/>
        <v>0</v>
      </c>
      <c r="N183" s="127">
        <f t="shared" si="417"/>
        <v>0</v>
      </c>
      <c r="O183" s="127">
        <f t="shared" si="417"/>
        <v>0</v>
      </c>
      <c r="P183" s="127">
        <f t="shared" si="417"/>
        <v>0</v>
      </c>
      <c r="Q183" s="127">
        <f t="shared" si="417"/>
        <v>0</v>
      </c>
      <c r="R183" s="127">
        <f t="shared" si="417"/>
        <v>0</v>
      </c>
      <c r="S183" s="127">
        <f t="shared" si="417"/>
        <v>0</v>
      </c>
      <c r="T183" s="127">
        <f t="shared" si="417"/>
        <v>0</v>
      </c>
      <c r="U183" s="127">
        <f t="shared" si="417"/>
        <v>0</v>
      </c>
      <c r="V183" s="127">
        <f t="shared" si="417"/>
        <v>0</v>
      </c>
      <c r="W183" s="127">
        <f t="shared" si="417"/>
        <v>0</v>
      </c>
      <c r="X183" s="127">
        <f t="shared" si="417"/>
        <v>0</v>
      </c>
      <c r="Y183" s="127">
        <f t="shared" si="417"/>
        <v>0</v>
      </c>
      <c r="Z183" s="127">
        <f t="shared" si="417"/>
        <v>0</v>
      </c>
      <c r="AA183" s="127">
        <f t="shared" si="417"/>
        <v>0</v>
      </c>
      <c r="AB183" s="127">
        <f t="shared" si="417"/>
        <v>0</v>
      </c>
      <c r="AC183" s="127">
        <f t="shared" si="417"/>
        <v>0</v>
      </c>
      <c r="AD183" s="127">
        <f t="shared" si="417"/>
        <v>0</v>
      </c>
      <c r="AE183" s="127">
        <f t="shared" si="417"/>
        <v>0</v>
      </c>
      <c r="AF183" s="127">
        <f t="shared" si="417"/>
        <v>0</v>
      </c>
      <c r="AG183" s="127">
        <f t="shared" si="417"/>
        <v>0</v>
      </c>
      <c r="AH183" s="127">
        <f t="shared" si="417"/>
        <v>0</v>
      </c>
      <c r="AI183" s="127">
        <f t="shared" si="417"/>
        <v>0</v>
      </c>
      <c r="AJ183" s="127">
        <f t="shared" si="417"/>
        <v>0</v>
      </c>
      <c r="AK183" s="127">
        <f t="shared" si="417"/>
        <v>0</v>
      </c>
      <c r="AL183" s="127">
        <f t="shared" si="417"/>
        <v>0</v>
      </c>
      <c r="AM183" s="127">
        <f t="shared" si="417"/>
        <v>0</v>
      </c>
      <c r="AN183" s="127">
        <f t="shared" si="417"/>
        <v>0</v>
      </c>
      <c r="AO183" s="127">
        <f t="shared" si="417"/>
        <v>0</v>
      </c>
      <c r="AP183" s="127">
        <f t="shared" si="417"/>
        <v>0</v>
      </c>
      <c r="AQ183" s="127">
        <f t="shared" si="417"/>
        <v>0</v>
      </c>
      <c r="AR183" s="309"/>
    </row>
    <row r="184" spans="1:44" ht="31.5">
      <c r="A184" s="311"/>
      <c r="B184" s="312"/>
      <c r="C184" s="308"/>
      <c r="D184" s="146" t="s">
        <v>37</v>
      </c>
      <c r="E184" s="202">
        <f t="shared" ref="E184:E186" si="418">H184+K184+N184+Q184+T184+W184+Z184+AC184+AF184+AI184+AL184+AO184</f>
        <v>0</v>
      </c>
      <c r="F184" s="202">
        <f t="shared" ref="F184:F186" si="419">I184+L184+O184+R184+U184+X184+AA184+AD184+AG184+AJ184+AM184+AP184</f>
        <v>0</v>
      </c>
      <c r="G184" s="127" t="e">
        <f t="shared" ref="G184:G186" si="420">F184/E184*100</f>
        <v>#DIV/0!</v>
      </c>
      <c r="H184" s="123"/>
      <c r="I184" s="123"/>
      <c r="J184" s="131"/>
      <c r="K184" s="123"/>
      <c r="L184" s="123"/>
      <c r="M184" s="131"/>
      <c r="N184" s="123"/>
      <c r="O184" s="123"/>
      <c r="P184" s="131"/>
      <c r="Q184" s="123"/>
      <c r="R184" s="123"/>
      <c r="S184" s="131"/>
      <c r="T184" s="123"/>
      <c r="U184" s="123"/>
      <c r="V184" s="131"/>
      <c r="W184" s="123"/>
      <c r="X184" s="123"/>
      <c r="Y184" s="131"/>
      <c r="Z184" s="123"/>
      <c r="AA184" s="123"/>
      <c r="AB184" s="131"/>
      <c r="AC184" s="123"/>
      <c r="AD184" s="123"/>
      <c r="AE184" s="131"/>
      <c r="AF184" s="123"/>
      <c r="AG184" s="123"/>
      <c r="AH184" s="131"/>
      <c r="AI184" s="123"/>
      <c r="AJ184" s="123"/>
      <c r="AK184" s="123"/>
      <c r="AL184" s="123"/>
      <c r="AM184" s="123"/>
      <c r="AN184" s="131"/>
      <c r="AO184" s="123"/>
      <c r="AP184" s="123"/>
      <c r="AQ184" s="131"/>
      <c r="AR184" s="310"/>
    </row>
    <row r="185" spans="1:44" ht="31.15" customHeight="1">
      <c r="A185" s="311"/>
      <c r="B185" s="312"/>
      <c r="C185" s="308"/>
      <c r="D185" s="146" t="s">
        <v>2</v>
      </c>
      <c r="E185" s="202">
        <f t="shared" si="418"/>
        <v>0</v>
      </c>
      <c r="F185" s="202">
        <f t="shared" si="419"/>
        <v>0</v>
      </c>
      <c r="G185" s="127" t="e">
        <f t="shared" si="420"/>
        <v>#DIV/0!</v>
      </c>
      <c r="H185" s="123"/>
      <c r="I185" s="123"/>
      <c r="J185" s="131"/>
      <c r="K185" s="123"/>
      <c r="L185" s="123"/>
      <c r="M185" s="131"/>
      <c r="N185" s="123"/>
      <c r="O185" s="123"/>
      <c r="P185" s="131"/>
      <c r="Q185" s="123"/>
      <c r="R185" s="123"/>
      <c r="S185" s="131"/>
      <c r="T185" s="123"/>
      <c r="U185" s="123"/>
      <c r="V185" s="131"/>
      <c r="W185" s="123"/>
      <c r="X185" s="123"/>
      <c r="Y185" s="131"/>
      <c r="Z185" s="123"/>
      <c r="AA185" s="123"/>
      <c r="AB185" s="131"/>
      <c r="AC185" s="123"/>
      <c r="AD185" s="123"/>
      <c r="AE185" s="131"/>
      <c r="AF185" s="123"/>
      <c r="AG185" s="123"/>
      <c r="AH185" s="131"/>
      <c r="AI185" s="123"/>
      <c r="AJ185" s="123"/>
      <c r="AK185" s="131"/>
      <c r="AL185" s="123"/>
      <c r="AM185" s="123"/>
      <c r="AN185" s="131"/>
      <c r="AO185" s="123"/>
      <c r="AP185" s="123"/>
      <c r="AQ185" s="131"/>
      <c r="AR185" s="310"/>
    </row>
    <row r="186" spans="1:44" ht="28.5" customHeight="1">
      <c r="A186" s="311"/>
      <c r="B186" s="312"/>
      <c r="C186" s="308"/>
      <c r="D186" s="147" t="s">
        <v>43</v>
      </c>
      <c r="E186" s="202">
        <f t="shared" si="418"/>
        <v>0</v>
      </c>
      <c r="F186" s="202">
        <f t="shared" si="419"/>
        <v>0</v>
      </c>
      <c r="G186" s="127" t="e">
        <f t="shared" si="420"/>
        <v>#DIV/0!</v>
      </c>
      <c r="H186" s="123"/>
      <c r="I186" s="123"/>
      <c r="J186" s="131"/>
      <c r="K186" s="123"/>
      <c r="L186" s="123"/>
      <c r="M186" s="131"/>
      <c r="N186" s="123"/>
      <c r="O186" s="123"/>
      <c r="P186" s="131"/>
      <c r="Q186" s="123"/>
      <c r="R186" s="123"/>
      <c r="S186" s="131"/>
      <c r="T186" s="123"/>
      <c r="U186" s="123"/>
      <c r="V186" s="131"/>
      <c r="W186" s="123"/>
      <c r="X186" s="123"/>
      <c r="Y186" s="131"/>
      <c r="Z186" s="123"/>
      <c r="AA186" s="123"/>
      <c r="AB186" s="131"/>
      <c r="AC186" s="123"/>
      <c r="AD186" s="123"/>
      <c r="AE186" s="131"/>
      <c r="AF186" s="123"/>
      <c r="AG186" s="123"/>
      <c r="AH186" s="131"/>
      <c r="AI186" s="123"/>
      <c r="AJ186" s="123"/>
      <c r="AK186" s="131"/>
      <c r="AL186" s="123"/>
      <c r="AM186" s="123"/>
      <c r="AN186" s="131"/>
      <c r="AO186" s="123"/>
      <c r="AP186" s="123"/>
      <c r="AQ186" s="131"/>
      <c r="AR186" s="310"/>
    </row>
    <row r="187" spans="1:44" s="136" customFormat="1" ht="22.15" customHeight="1">
      <c r="A187" s="311" t="s">
        <v>374</v>
      </c>
      <c r="B187" s="312" t="s">
        <v>380</v>
      </c>
      <c r="C187" s="308" t="s">
        <v>325</v>
      </c>
      <c r="D187" s="132" t="s">
        <v>41</v>
      </c>
      <c r="E187" s="201">
        <f>SUM(E188:E190)</f>
        <v>0</v>
      </c>
      <c r="F187" s="201">
        <f>SUM(F188:F190)</f>
        <v>0</v>
      </c>
      <c r="G187" s="127" t="e">
        <f>F187/E187*100</f>
        <v>#DIV/0!</v>
      </c>
      <c r="H187" s="127">
        <f>SUM(H188:H190)</f>
        <v>0</v>
      </c>
      <c r="I187" s="127">
        <f t="shared" ref="I187:AQ187" si="421">SUM(I188:I190)</f>
        <v>0</v>
      </c>
      <c r="J187" s="127">
        <f t="shared" si="421"/>
        <v>0</v>
      </c>
      <c r="K187" s="127">
        <f t="shared" si="421"/>
        <v>0</v>
      </c>
      <c r="L187" s="127">
        <f t="shared" si="421"/>
        <v>0</v>
      </c>
      <c r="M187" s="127">
        <f t="shared" si="421"/>
        <v>0</v>
      </c>
      <c r="N187" s="127">
        <f t="shared" si="421"/>
        <v>0</v>
      </c>
      <c r="O187" s="127">
        <f t="shared" si="421"/>
        <v>0</v>
      </c>
      <c r="P187" s="127">
        <f t="shared" si="421"/>
        <v>0</v>
      </c>
      <c r="Q187" s="127">
        <f t="shared" si="421"/>
        <v>0</v>
      </c>
      <c r="R187" s="127">
        <f t="shared" si="421"/>
        <v>0</v>
      </c>
      <c r="S187" s="127">
        <f t="shared" si="421"/>
        <v>0</v>
      </c>
      <c r="T187" s="127">
        <f t="shared" si="421"/>
        <v>0</v>
      </c>
      <c r="U187" s="127">
        <f t="shared" si="421"/>
        <v>0</v>
      </c>
      <c r="V187" s="127">
        <f t="shared" si="421"/>
        <v>0</v>
      </c>
      <c r="W187" s="127">
        <f t="shared" si="421"/>
        <v>0</v>
      </c>
      <c r="X187" s="127">
        <f t="shared" si="421"/>
        <v>0</v>
      </c>
      <c r="Y187" s="127">
        <f t="shared" si="421"/>
        <v>0</v>
      </c>
      <c r="Z187" s="127">
        <f t="shared" si="421"/>
        <v>0</v>
      </c>
      <c r="AA187" s="127">
        <f t="shared" si="421"/>
        <v>0</v>
      </c>
      <c r="AB187" s="127">
        <f t="shared" si="421"/>
        <v>0</v>
      </c>
      <c r="AC187" s="127">
        <f t="shared" si="421"/>
        <v>0</v>
      </c>
      <c r="AD187" s="127">
        <f t="shared" si="421"/>
        <v>0</v>
      </c>
      <c r="AE187" s="127">
        <f t="shared" si="421"/>
        <v>0</v>
      </c>
      <c r="AF187" s="127">
        <f t="shared" si="421"/>
        <v>0</v>
      </c>
      <c r="AG187" s="127">
        <f t="shared" si="421"/>
        <v>0</v>
      </c>
      <c r="AH187" s="127">
        <f t="shared" si="421"/>
        <v>0</v>
      </c>
      <c r="AI187" s="127">
        <f t="shared" si="421"/>
        <v>0</v>
      </c>
      <c r="AJ187" s="127">
        <f t="shared" si="421"/>
        <v>0</v>
      </c>
      <c r="AK187" s="127">
        <f t="shared" si="421"/>
        <v>0</v>
      </c>
      <c r="AL187" s="127">
        <f t="shared" si="421"/>
        <v>0</v>
      </c>
      <c r="AM187" s="127">
        <f t="shared" si="421"/>
        <v>0</v>
      </c>
      <c r="AN187" s="127">
        <f t="shared" si="421"/>
        <v>0</v>
      </c>
      <c r="AO187" s="127">
        <f t="shared" si="421"/>
        <v>0</v>
      </c>
      <c r="AP187" s="127">
        <f t="shared" si="421"/>
        <v>0</v>
      </c>
      <c r="AQ187" s="127">
        <f t="shared" si="421"/>
        <v>0</v>
      </c>
      <c r="AR187" s="309"/>
    </row>
    <row r="188" spans="1:44" ht="31.5">
      <c r="A188" s="311"/>
      <c r="B188" s="312"/>
      <c r="C188" s="308"/>
      <c r="D188" s="146" t="s">
        <v>37</v>
      </c>
      <c r="E188" s="202">
        <f t="shared" ref="E188:E190" si="422">H188+K188+N188+Q188+T188+W188+Z188+AC188+AF188+AI188+AL188+AO188</f>
        <v>0</v>
      </c>
      <c r="F188" s="202">
        <f t="shared" ref="F188:F190" si="423">I188+L188+O188+R188+U188+X188+AA188+AD188+AG188+AJ188+AM188+AP188</f>
        <v>0</v>
      </c>
      <c r="G188" s="127" t="e">
        <f t="shared" ref="G188:G190" si="424">F188/E188*100</f>
        <v>#DIV/0!</v>
      </c>
      <c r="H188" s="123"/>
      <c r="I188" s="123"/>
      <c r="J188" s="131"/>
      <c r="K188" s="123"/>
      <c r="L188" s="123"/>
      <c r="M188" s="131"/>
      <c r="N188" s="123"/>
      <c r="O188" s="123"/>
      <c r="P188" s="131"/>
      <c r="Q188" s="123"/>
      <c r="R188" s="123"/>
      <c r="S188" s="131"/>
      <c r="T188" s="123"/>
      <c r="U188" s="123"/>
      <c r="V188" s="131"/>
      <c r="W188" s="123"/>
      <c r="X188" s="123"/>
      <c r="Y188" s="131"/>
      <c r="Z188" s="123"/>
      <c r="AA188" s="123"/>
      <c r="AB188" s="131"/>
      <c r="AC188" s="123"/>
      <c r="AD188" s="123"/>
      <c r="AE188" s="131"/>
      <c r="AF188" s="123"/>
      <c r="AG188" s="123"/>
      <c r="AH188" s="131"/>
      <c r="AI188" s="123"/>
      <c r="AJ188" s="123"/>
      <c r="AK188" s="123"/>
      <c r="AL188" s="123"/>
      <c r="AM188" s="123"/>
      <c r="AN188" s="131"/>
      <c r="AO188" s="123"/>
      <c r="AP188" s="123"/>
      <c r="AQ188" s="131"/>
      <c r="AR188" s="310"/>
    </row>
    <row r="189" spans="1:44" ht="31.15" customHeight="1">
      <c r="A189" s="311"/>
      <c r="B189" s="312"/>
      <c r="C189" s="308"/>
      <c r="D189" s="146" t="s">
        <v>2</v>
      </c>
      <c r="E189" s="202">
        <f t="shared" si="422"/>
        <v>0</v>
      </c>
      <c r="F189" s="202">
        <f t="shared" si="423"/>
        <v>0</v>
      </c>
      <c r="G189" s="127" t="e">
        <f t="shared" si="424"/>
        <v>#DIV/0!</v>
      </c>
      <c r="H189" s="123"/>
      <c r="I189" s="123"/>
      <c r="J189" s="131"/>
      <c r="K189" s="123"/>
      <c r="L189" s="123"/>
      <c r="M189" s="131"/>
      <c r="N189" s="123"/>
      <c r="O189" s="123"/>
      <c r="P189" s="131"/>
      <c r="Q189" s="123"/>
      <c r="R189" s="123"/>
      <c r="S189" s="131"/>
      <c r="T189" s="123"/>
      <c r="U189" s="123"/>
      <c r="V189" s="131"/>
      <c r="W189" s="123"/>
      <c r="X189" s="123"/>
      <c r="Y189" s="131"/>
      <c r="Z189" s="123"/>
      <c r="AA189" s="123"/>
      <c r="AB189" s="131"/>
      <c r="AC189" s="123"/>
      <c r="AD189" s="123"/>
      <c r="AE189" s="131"/>
      <c r="AF189" s="123"/>
      <c r="AG189" s="123"/>
      <c r="AH189" s="131"/>
      <c r="AI189" s="123"/>
      <c r="AJ189" s="123"/>
      <c r="AK189" s="131"/>
      <c r="AL189" s="123"/>
      <c r="AM189" s="123"/>
      <c r="AN189" s="131"/>
      <c r="AO189" s="123"/>
      <c r="AP189" s="123"/>
      <c r="AQ189" s="131"/>
      <c r="AR189" s="310"/>
    </row>
    <row r="190" spans="1:44" ht="28.5" customHeight="1">
      <c r="A190" s="311"/>
      <c r="B190" s="312"/>
      <c r="C190" s="308"/>
      <c r="D190" s="147" t="s">
        <v>43</v>
      </c>
      <c r="E190" s="202">
        <f t="shared" si="422"/>
        <v>0</v>
      </c>
      <c r="F190" s="202">
        <f t="shared" si="423"/>
        <v>0</v>
      </c>
      <c r="G190" s="127" t="e">
        <f t="shared" si="424"/>
        <v>#DIV/0!</v>
      </c>
      <c r="H190" s="123"/>
      <c r="I190" s="123"/>
      <c r="J190" s="131"/>
      <c r="K190" s="123"/>
      <c r="L190" s="123"/>
      <c r="M190" s="131"/>
      <c r="N190" s="123"/>
      <c r="O190" s="123"/>
      <c r="P190" s="131"/>
      <c r="Q190" s="123"/>
      <c r="R190" s="123"/>
      <c r="S190" s="131"/>
      <c r="T190" s="123"/>
      <c r="U190" s="123"/>
      <c r="V190" s="131"/>
      <c r="W190" s="123"/>
      <c r="X190" s="123"/>
      <c r="Y190" s="131"/>
      <c r="Z190" s="123"/>
      <c r="AA190" s="123"/>
      <c r="AB190" s="131"/>
      <c r="AC190" s="123"/>
      <c r="AD190" s="123"/>
      <c r="AE190" s="131"/>
      <c r="AF190" s="123"/>
      <c r="AG190" s="123"/>
      <c r="AH190" s="131"/>
      <c r="AI190" s="123"/>
      <c r="AJ190" s="123"/>
      <c r="AK190" s="131"/>
      <c r="AL190" s="123"/>
      <c r="AM190" s="123"/>
      <c r="AN190" s="131"/>
      <c r="AO190" s="123"/>
      <c r="AP190" s="123"/>
      <c r="AQ190" s="131"/>
      <c r="AR190" s="310"/>
    </row>
    <row r="191" spans="1:44" s="136" customFormat="1" ht="22.15" customHeight="1">
      <c r="A191" s="311" t="s">
        <v>381</v>
      </c>
      <c r="B191" s="312" t="s">
        <v>382</v>
      </c>
      <c r="C191" s="308" t="s">
        <v>325</v>
      </c>
      <c r="D191" s="132" t="s">
        <v>41</v>
      </c>
      <c r="E191" s="201">
        <f>SUM(E192:E194)</f>
        <v>0</v>
      </c>
      <c r="F191" s="201">
        <f>SUM(F192:F194)</f>
        <v>0</v>
      </c>
      <c r="G191" s="127" t="e">
        <f>F191/E191*100</f>
        <v>#DIV/0!</v>
      </c>
      <c r="H191" s="127">
        <f>SUM(H192:H194)</f>
        <v>0</v>
      </c>
      <c r="I191" s="127">
        <f t="shared" ref="I191:AQ191" si="425">SUM(I192:I194)</f>
        <v>0</v>
      </c>
      <c r="J191" s="127">
        <f t="shared" si="425"/>
        <v>0</v>
      </c>
      <c r="K191" s="127">
        <f t="shared" si="425"/>
        <v>0</v>
      </c>
      <c r="L191" s="127">
        <f t="shared" si="425"/>
        <v>0</v>
      </c>
      <c r="M191" s="127">
        <f t="shared" si="425"/>
        <v>0</v>
      </c>
      <c r="N191" s="127">
        <f t="shared" si="425"/>
        <v>0</v>
      </c>
      <c r="O191" s="127">
        <f t="shared" si="425"/>
        <v>0</v>
      </c>
      <c r="P191" s="127">
        <f t="shared" si="425"/>
        <v>0</v>
      </c>
      <c r="Q191" s="127">
        <f t="shared" si="425"/>
        <v>0</v>
      </c>
      <c r="R191" s="127">
        <f t="shared" si="425"/>
        <v>0</v>
      </c>
      <c r="S191" s="127">
        <f t="shared" si="425"/>
        <v>0</v>
      </c>
      <c r="T191" s="127">
        <f t="shared" si="425"/>
        <v>0</v>
      </c>
      <c r="U191" s="127">
        <f t="shared" si="425"/>
        <v>0</v>
      </c>
      <c r="V191" s="127">
        <f t="shared" si="425"/>
        <v>0</v>
      </c>
      <c r="W191" s="127">
        <f t="shared" si="425"/>
        <v>0</v>
      </c>
      <c r="X191" s="127">
        <f t="shared" si="425"/>
        <v>0</v>
      </c>
      <c r="Y191" s="127">
        <f t="shared" si="425"/>
        <v>0</v>
      </c>
      <c r="Z191" s="127">
        <f t="shared" si="425"/>
        <v>0</v>
      </c>
      <c r="AA191" s="127">
        <f t="shared" si="425"/>
        <v>0</v>
      </c>
      <c r="AB191" s="127">
        <f t="shared" si="425"/>
        <v>0</v>
      </c>
      <c r="AC191" s="127">
        <f t="shared" si="425"/>
        <v>0</v>
      </c>
      <c r="AD191" s="127">
        <f t="shared" si="425"/>
        <v>0</v>
      </c>
      <c r="AE191" s="127">
        <f t="shared" si="425"/>
        <v>0</v>
      </c>
      <c r="AF191" s="127">
        <f t="shared" si="425"/>
        <v>0</v>
      </c>
      <c r="AG191" s="127">
        <f t="shared" si="425"/>
        <v>0</v>
      </c>
      <c r="AH191" s="127">
        <f t="shared" si="425"/>
        <v>0</v>
      </c>
      <c r="AI191" s="127">
        <f t="shared" si="425"/>
        <v>0</v>
      </c>
      <c r="AJ191" s="127">
        <f t="shared" si="425"/>
        <v>0</v>
      </c>
      <c r="AK191" s="127">
        <f t="shared" si="425"/>
        <v>0</v>
      </c>
      <c r="AL191" s="127">
        <f t="shared" si="425"/>
        <v>0</v>
      </c>
      <c r="AM191" s="127">
        <f t="shared" si="425"/>
        <v>0</v>
      </c>
      <c r="AN191" s="127">
        <f t="shared" si="425"/>
        <v>0</v>
      </c>
      <c r="AO191" s="127">
        <f t="shared" si="425"/>
        <v>0</v>
      </c>
      <c r="AP191" s="127">
        <f t="shared" si="425"/>
        <v>0</v>
      </c>
      <c r="AQ191" s="127">
        <f t="shared" si="425"/>
        <v>0</v>
      </c>
      <c r="AR191" s="309"/>
    </row>
    <row r="192" spans="1:44" ht="31.5">
      <c r="A192" s="311"/>
      <c r="B192" s="312"/>
      <c r="C192" s="308"/>
      <c r="D192" s="146" t="s">
        <v>37</v>
      </c>
      <c r="E192" s="202">
        <f t="shared" ref="E192:E194" si="426">H192+K192+N192+Q192+T192+W192+Z192+AC192+AF192+AI192+AL192+AO192</f>
        <v>0</v>
      </c>
      <c r="F192" s="202">
        <f t="shared" ref="F192:F194" si="427">I192+L192+O192+R192+U192+X192+AA192+AD192+AG192+AJ192+AM192+AP192</f>
        <v>0</v>
      </c>
      <c r="G192" s="127" t="e">
        <f t="shared" ref="G192:G194" si="428">F192/E192*100</f>
        <v>#DIV/0!</v>
      </c>
      <c r="H192" s="123"/>
      <c r="I192" s="123"/>
      <c r="J192" s="131"/>
      <c r="K192" s="123"/>
      <c r="L192" s="123"/>
      <c r="M192" s="131"/>
      <c r="N192" s="123"/>
      <c r="O192" s="123"/>
      <c r="P192" s="131"/>
      <c r="Q192" s="123"/>
      <c r="R192" s="123"/>
      <c r="S192" s="131"/>
      <c r="T192" s="123"/>
      <c r="U192" s="123"/>
      <c r="V192" s="131"/>
      <c r="W192" s="123"/>
      <c r="X192" s="123"/>
      <c r="Y192" s="131"/>
      <c r="Z192" s="123"/>
      <c r="AA192" s="123"/>
      <c r="AB192" s="131"/>
      <c r="AC192" s="123"/>
      <c r="AD192" s="123"/>
      <c r="AE192" s="131"/>
      <c r="AF192" s="123"/>
      <c r="AG192" s="123"/>
      <c r="AH192" s="131"/>
      <c r="AI192" s="123"/>
      <c r="AJ192" s="123"/>
      <c r="AK192" s="123"/>
      <c r="AL192" s="123"/>
      <c r="AM192" s="123"/>
      <c r="AN192" s="131"/>
      <c r="AO192" s="123"/>
      <c r="AP192" s="123"/>
      <c r="AQ192" s="131"/>
      <c r="AR192" s="310"/>
    </row>
    <row r="193" spans="1:44" ht="31.15" customHeight="1">
      <c r="A193" s="311"/>
      <c r="B193" s="312"/>
      <c r="C193" s="308"/>
      <c r="D193" s="146" t="s">
        <v>2</v>
      </c>
      <c r="E193" s="202">
        <f t="shared" si="426"/>
        <v>0</v>
      </c>
      <c r="F193" s="202">
        <f t="shared" si="427"/>
        <v>0</v>
      </c>
      <c r="G193" s="127" t="e">
        <f t="shared" si="428"/>
        <v>#DIV/0!</v>
      </c>
      <c r="H193" s="123"/>
      <c r="I193" s="123"/>
      <c r="J193" s="131"/>
      <c r="K193" s="123"/>
      <c r="L193" s="123"/>
      <c r="M193" s="131"/>
      <c r="N193" s="123"/>
      <c r="O193" s="123"/>
      <c r="P193" s="131"/>
      <c r="Q193" s="123"/>
      <c r="R193" s="123"/>
      <c r="S193" s="131"/>
      <c r="T193" s="123"/>
      <c r="U193" s="123"/>
      <c r="V193" s="131"/>
      <c r="W193" s="123"/>
      <c r="X193" s="123"/>
      <c r="Y193" s="131"/>
      <c r="Z193" s="123"/>
      <c r="AA193" s="123"/>
      <c r="AB193" s="131"/>
      <c r="AC193" s="123"/>
      <c r="AD193" s="123"/>
      <c r="AE193" s="131"/>
      <c r="AF193" s="123"/>
      <c r="AG193" s="123"/>
      <c r="AH193" s="131"/>
      <c r="AI193" s="123"/>
      <c r="AJ193" s="123"/>
      <c r="AK193" s="131"/>
      <c r="AL193" s="123"/>
      <c r="AM193" s="123"/>
      <c r="AN193" s="131"/>
      <c r="AO193" s="123"/>
      <c r="AP193" s="123"/>
      <c r="AQ193" s="131"/>
      <c r="AR193" s="310"/>
    </row>
    <row r="194" spans="1:44" ht="28.5" customHeight="1">
      <c r="A194" s="311"/>
      <c r="B194" s="312"/>
      <c r="C194" s="308"/>
      <c r="D194" s="147" t="s">
        <v>43</v>
      </c>
      <c r="E194" s="202">
        <f t="shared" si="426"/>
        <v>0</v>
      </c>
      <c r="F194" s="202">
        <f t="shared" si="427"/>
        <v>0</v>
      </c>
      <c r="G194" s="127" t="e">
        <f t="shared" si="428"/>
        <v>#DIV/0!</v>
      </c>
      <c r="H194" s="123"/>
      <c r="I194" s="123"/>
      <c r="J194" s="131"/>
      <c r="K194" s="123"/>
      <c r="L194" s="123"/>
      <c r="M194" s="131"/>
      <c r="N194" s="123"/>
      <c r="O194" s="123"/>
      <c r="P194" s="131"/>
      <c r="Q194" s="123"/>
      <c r="R194" s="123"/>
      <c r="S194" s="131"/>
      <c r="T194" s="123"/>
      <c r="U194" s="123"/>
      <c r="V194" s="131"/>
      <c r="W194" s="123"/>
      <c r="X194" s="123"/>
      <c r="Y194" s="131"/>
      <c r="Z194" s="123"/>
      <c r="AA194" s="123"/>
      <c r="AB194" s="131"/>
      <c r="AC194" s="123"/>
      <c r="AD194" s="123"/>
      <c r="AE194" s="131"/>
      <c r="AF194" s="123"/>
      <c r="AG194" s="123"/>
      <c r="AH194" s="131"/>
      <c r="AI194" s="123"/>
      <c r="AJ194" s="123"/>
      <c r="AK194" s="131"/>
      <c r="AL194" s="123"/>
      <c r="AM194" s="123"/>
      <c r="AN194" s="131"/>
      <c r="AO194" s="123"/>
      <c r="AP194" s="123"/>
      <c r="AQ194" s="131"/>
      <c r="AR194" s="310"/>
    </row>
    <row r="195" spans="1:44" ht="20.25" customHeight="1">
      <c r="A195" s="313"/>
      <c r="B195" s="314" t="s">
        <v>375</v>
      </c>
      <c r="C195" s="315"/>
      <c r="D195" s="132" t="s">
        <v>41</v>
      </c>
      <c r="E195" s="201">
        <f>SUM(E196:E198)</f>
        <v>0</v>
      </c>
      <c r="F195" s="201">
        <f>SUM(F196:F198)</f>
        <v>0</v>
      </c>
      <c r="G195" s="130" t="e">
        <v>#DIV/0!</v>
      </c>
      <c r="H195" s="127">
        <f>SUM(H196:H198)</f>
        <v>0</v>
      </c>
      <c r="I195" s="127">
        <f t="shared" ref="I195:AQ195" si="429">SUM(I196:I198)</f>
        <v>0</v>
      </c>
      <c r="J195" s="127">
        <f t="shared" si="429"/>
        <v>0</v>
      </c>
      <c r="K195" s="127">
        <f t="shared" si="429"/>
        <v>0</v>
      </c>
      <c r="L195" s="127">
        <f t="shared" si="429"/>
        <v>0</v>
      </c>
      <c r="M195" s="127">
        <f t="shared" si="429"/>
        <v>0</v>
      </c>
      <c r="N195" s="127">
        <f t="shared" si="429"/>
        <v>0</v>
      </c>
      <c r="O195" s="127">
        <f t="shared" si="429"/>
        <v>0</v>
      </c>
      <c r="P195" s="127">
        <f t="shared" si="429"/>
        <v>0</v>
      </c>
      <c r="Q195" s="127">
        <f t="shared" si="429"/>
        <v>0</v>
      </c>
      <c r="R195" s="127">
        <f t="shared" si="429"/>
        <v>0</v>
      </c>
      <c r="S195" s="127">
        <f t="shared" si="429"/>
        <v>0</v>
      </c>
      <c r="T195" s="127">
        <f t="shared" si="429"/>
        <v>0</v>
      </c>
      <c r="U195" s="127">
        <f t="shared" si="429"/>
        <v>0</v>
      </c>
      <c r="V195" s="127">
        <f t="shared" si="429"/>
        <v>0</v>
      </c>
      <c r="W195" s="127">
        <f t="shared" si="429"/>
        <v>0</v>
      </c>
      <c r="X195" s="127">
        <f t="shared" si="429"/>
        <v>0</v>
      </c>
      <c r="Y195" s="127">
        <f t="shared" si="429"/>
        <v>0</v>
      </c>
      <c r="Z195" s="127">
        <f t="shared" si="429"/>
        <v>0</v>
      </c>
      <c r="AA195" s="127">
        <f t="shared" si="429"/>
        <v>0</v>
      </c>
      <c r="AB195" s="127">
        <f t="shared" si="429"/>
        <v>0</v>
      </c>
      <c r="AC195" s="127">
        <f t="shared" si="429"/>
        <v>0</v>
      </c>
      <c r="AD195" s="127">
        <f t="shared" si="429"/>
        <v>0</v>
      </c>
      <c r="AE195" s="127">
        <f t="shared" si="429"/>
        <v>0</v>
      </c>
      <c r="AF195" s="127">
        <f t="shared" si="429"/>
        <v>0</v>
      </c>
      <c r="AG195" s="127">
        <f t="shared" si="429"/>
        <v>0</v>
      </c>
      <c r="AH195" s="127">
        <f t="shared" si="429"/>
        <v>0</v>
      </c>
      <c r="AI195" s="127">
        <f t="shared" si="429"/>
        <v>0</v>
      </c>
      <c r="AJ195" s="127">
        <f t="shared" si="429"/>
        <v>0</v>
      </c>
      <c r="AK195" s="127">
        <f t="shared" si="429"/>
        <v>0</v>
      </c>
      <c r="AL195" s="127">
        <f t="shared" si="429"/>
        <v>0</v>
      </c>
      <c r="AM195" s="127">
        <f t="shared" si="429"/>
        <v>0</v>
      </c>
      <c r="AN195" s="127">
        <f t="shared" si="429"/>
        <v>0</v>
      </c>
      <c r="AO195" s="127">
        <f t="shared" si="429"/>
        <v>0</v>
      </c>
      <c r="AP195" s="127">
        <f t="shared" si="429"/>
        <v>0</v>
      </c>
      <c r="AQ195" s="127">
        <f t="shared" si="429"/>
        <v>0</v>
      </c>
      <c r="AR195" s="320"/>
    </row>
    <row r="196" spans="1:44" ht="35.25" customHeight="1">
      <c r="A196" s="313"/>
      <c r="B196" s="316"/>
      <c r="C196" s="317"/>
      <c r="D196" s="146" t="s">
        <v>37</v>
      </c>
      <c r="E196" s="202">
        <f t="shared" ref="E196:E198" si="430">H196+K196+N196+Q196+T196+W196+Z196+AC196+AF196+AI196+AL196+AO196</f>
        <v>0</v>
      </c>
      <c r="F196" s="202">
        <f t="shared" ref="F196:F198" si="431">I196+L196+O196+R196+U196+X196+AA196+AD196+AG196+AJ196+AM196+AP196</f>
        <v>0</v>
      </c>
      <c r="G196" s="131" t="e">
        <v>#DIV/0!</v>
      </c>
      <c r="H196" s="123">
        <f>H176</f>
        <v>0</v>
      </c>
      <c r="I196" s="123">
        <f t="shared" ref="I196:AQ196" si="432">I176</f>
        <v>0</v>
      </c>
      <c r="J196" s="123">
        <f t="shared" si="432"/>
        <v>0</v>
      </c>
      <c r="K196" s="123">
        <f t="shared" si="432"/>
        <v>0</v>
      </c>
      <c r="L196" s="123">
        <f t="shared" si="432"/>
        <v>0</v>
      </c>
      <c r="M196" s="123">
        <f t="shared" si="432"/>
        <v>0</v>
      </c>
      <c r="N196" s="123">
        <f t="shared" si="432"/>
        <v>0</v>
      </c>
      <c r="O196" s="123">
        <f t="shared" si="432"/>
        <v>0</v>
      </c>
      <c r="P196" s="123">
        <f t="shared" si="432"/>
        <v>0</v>
      </c>
      <c r="Q196" s="123">
        <f t="shared" si="432"/>
        <v>0</v>
      </c>
      <c r="R196" s="123">
        <f t="shared" si="432"/>
        <v>0</v>
      </c>
      <c r="S196" s="123">
        <f t="shared" si="432"/>
        <v>0</v>
      </c>
      <c r="T196" s="123">
        <f t="shared" si="432"/>
        <v>0</v>
      </c>
      <c r="U196" s="123">
        <f t="shared" si="432"/>
        <v>0</v>
      </c>
      <c r="V196" s="123">
        <f t="shared" si="432"/>
        <v>0</v>
      </c>
      <c r="W196" s="123">
        <f t="shared" si="432"/>
        <v>0</v>
      </c>
      <c r="X196" s="123">
        <f t="shared" si="432"/>
        <v>0</v>
      </c>
      <c r="Y196" s="123">
        <f t="shared" si="432"/>
        <v>0</v>
      </c>
      <c r="Z196" s="123">
        <f t="shared" si="432"/>
        <v>0</v>
      </c>
      <c r="AA196" s="123">
        <f t="shared" si="432"/>
        <v>0</v>
      </c>
      <c r="AB196" s="123">
        <f t="shared" si="432"/>
        <v>0</v>
      </c>
      <c r="AC196" s="123">
        <f t="shared" si="432"/>
        <v>0</v>
      </c>
      <c r="AD196" s="123">
        <f t="shared" si="432"/>
        <v>0</v>
      </c>
      <c r="AE196" s="123">
        <f t="shared" si="432"/>
        <v>0</v>
      </c>
      <c r="AF196" s="123">
        <f t="shared" si="432"/>
        <v>0</v>
      </c>
      <c r="AG196" s="123">
        <f t="shared" si="432"/>
        <v>0</v>
      </c>
      <c r="AH196" s="123">
        <f t="shared" si="432"/>
        <v>0</v>
      </c>
      <c r="AI196" s="123">
        <f t="shared" si="432"/>
        <v>0</v>
      </c>
      <c r="AJ196" s="123">
        <f t="shared" si="432"/>
        <v>0</v>
      </c>
      <c r="AK196" s="123">
        <f t="shared" si="432"/>
        <v>0</v>
      </c>
      <c r="AL196" s="123">
        <f t="shared" si="432"/>
        <v>0</v>
      </c>
      <c r="AM196" s="123">
        <f t="shared" si="432"/>
        <v>0</v>
      </c>
      <c r="AN196" s="123">
        <f t="shared" si="432"/>
        <v>0</v>
      </c>
      <c r="AO196" s="123">
        <f t="shared" si="432"/>
        <v>0</v>
      </c>
      <c r="AP196" s="123">
        <f t="shared" si="432"/>
        <v>0</v>
      </c>
      <c r="AQ196" s="123">
        <f t="shared" si="432"/>
        <v>0</v>
      </c>
      <c r="AR196" s="321"/>
    </row>
    <row r="197" spans="1:44" ht="33" customHeight="1">
      <c r="A197" s="313"/>
      <c r="B197" s="316"/>
      <c r="C197" s="317"/>
      <c r="D197" s="146" t="s">
        <v>2</v>
      </c>
      <c r="E197" s="202">
        <f t="shared" si="430"/>
        <v>0</v>
      </c>
      <c r="F197" s="202">
        <f t="shared" si="431"/>
        <v>0</v>
      </c>
      <c r="G197" s="131" t="e">
        <v>#DIV/0!</v>
      </c>
      <c r="H197" s="123">
        <f t="shared" ref="H197:AQ197" si="433">H177</f>
        <v>0</v>
      </c>
      <c r="I197" s="123">
        <f t="shared" si="433"/>
        <v>0</v>
      </c>
      <c r="J197" s="123">
        <f t="shared" si="433"/>
        <v>0</v>
      </c>
      <c r="K197" s="123">
        <f t="shared" si="433"/>
        <v>0</v>
      </c>
      <c r="L197" s="123">
        <f t="shared" si="433"/>
        <v>0</v>
      </c>
      <c r="M197" s="123">
        <f t="shared" si="433"/>
        <v>0</v>
      </c>
      <c r="N197" s="123">
        <f t="shared" si="433"/>
        <v>0</v>
      </c>
      <c r="O197" s="123">
        <f t="shared" si="433"/>
        <v>0</v>
      </c>
      <c r="P197" s="123">
        <f t="shared" si="433"/>
        <v>0</v>
      </c>
      <c r="Q197" s="123">
        <f t="shared" si="433"/>
        <v>0</v>
      </c>
      <c r="R197" s="123">
        <f t="shared" si="433"/>
        <v>0</v>
      </c>
      <c r="S197" s="123">
        <f t="shared" si="433"/>
        <v>0</v>
      </c>
      <c r="T197" s="123">
        <f t="shared" si="433"/>
        <v>0</v>
      </c>
      <c r="U197" s="123">
        <f t="shared" si="433"/>
        <v>0</v>
      </c>
      <c r="V197" s="123">
        <f t="shared" si="433"/>
        <v>0</v>
      </c>
      <c r="W197" s="123">
        <f t="shared" si="433"/>
        <v>0</v>
      </c>
      <c r="X197" s="123">
        <f t="shared" si="433"/>
        <v>0</v>
      </c>
      <c r="Y197" s="123">
        <f t="shared" si="433"/>
        <v>0</v>
      </c>
      <c r="Z197" s="123">
        <f t="shared" si="433"/>
        <v>0</v>
      </c>
      <c r="AA197" s="123">
        <f t="shared" si="433"/>
        <v>0</v>
      </c>
      <c r="AB197" s="123">
        <f t="shared" si="433"/>
        <v>0</v>
      </c>
      <c r="AC197" s="123">
        <f t="shared" si="433"/>
        <v>0</v>
      </c>
      <c r="AD197" s="123">
        <f t="shared" si="433"/>
        <v>0</v>
      </c>
      <c r="AE197" s="123">
        <f t="shared" si="433"/>
        <v>0</v>
      </c>
      <c r="AF197" s="123">
        <f t="shared" si="433"/>
        <v>0</v>
      </c>
      <c r="AG197" s="123">
        <f t="shared" si="433"/>
        <v>0</v>
      </c>
      <c r="AH197" s="123">
        <f t="shared" si="433"/>
        <v>0</v>
      </c>
      <c r="AI197" s="123">
        <f t="shared" si="433"/>
        <v>0</v>
      </c>
      <c r="AJ197" s="123">
        <f t="shared" si="433"/>
        <v>0</v>
      </c>
      <c r="AK197" s="123">
        <f t="shared" si="433"/>
        <v>0</v>
      </c>
      <c r="AL197" s="123">
        <f t="shared" si="433"/>
        <v>0</v>
      </c>
      <c r="AM197" s="123">
        <f t="shared" si="433"/>
        <v>0</v>
      </c>
      <c r="AN197" s="123">
        <f t="shared" si="433"/>
        <v>0</v>
      </c>
      <c r="AO197" s="123">
        <f t="shared" si="433"/>
        <v>0</v>
      </c>
      <c r="AP197" s="123">
        <f t="shared" si="433"/>
        <v>0</v>
      </c>
      <c r="AQ197" s="123">
        <f t="shared" si="433"/>
        <v>0</v>
      </c>
      <c r="AR197" s="321"/>
    </row>
    <row r="198" spans="1:44" ht="19.7" customHeight="1">
      <c r="A198" s="313"/>
      <c r="B198" s="318"/>
      <c r="C198" s="319"/>
      <c r="D198" s="147" t="s">
        <v>43</v>
      </c>
      <c r="E198" s="202">
        <f t="shared" si="430"/>
        <v>0</v>
      </c>
      <c r="F198" s="202">
        <f t="shared" si="431"/>
        <v>0</v>
      </c>
      <c r="G198" s="131" t="e">
        <v>#DIV/0!</v>
      </c>
      <c r="H198" s="123">
        <f t="shared" ref="H198:AQ198" si="434">H178</f>
        <v>0</v>
      </c>
      <c r="I198" s="123">
        <f t="shared" si="434"/>
        <v>0</v>
      </c>
      <c r="J198" s="123">
        <f t="shared" si="434"/>
        <v>0</v>
      </c>
      <c r="K198" s="123">
        <f t="shared" si="434"/>
        <v>0</v>
      </c>
      <c r="L198" s="123">
        <f t="shared" si="434"/>
        <v>0</v>
      </c>
      <c r="M198" s="123">
        <f t="shared" si="434"/>
        <v>0</v>
      </c>
      <c r="N198" s="123">
        <f t="shared" si="434"/>
        <v>0</v>
      </c>
      <c r="O198" s="123">
        <f t="shared" si="434"/>
        <v>0</v>
      </c>
      <c r="P198" s="123">
        <f t="shared" si="434"/>
        <v>0</v>
      </c>
      <c r="Q198" s="123">
        <f t="shared" si="434"/>
        <v>0</v>
      </c>
      <c r="R198" s="123">
        <f t="shared" si="434"/>
        <v>0</v>
      </c>
      <c r="S198" s="123">
        <f t="shared" si="434"/>
        <v>0</v>
      </c>
      <c r="T198" s="123">
        <f t="shared" si="434"/>
        <v>0</v>
      </c>
      <c r="U198" s="123">
        <f t="shared" si="434"/>
        <v>0</v>
      </c>
      <c r="V198" s="123">
        <f t="shared" si="434"/>
        <v>0</v>
      </c>
      <c r="W198" s="123">
        <f t="shared" si="434"/>
        <v>0</v>
      </c>
      <c r="X198" s="123">
        <f t="shared" si="434"/>
        <v>0</v>
      </c>
      <c r="Y198" s="123">
        <f t="shared" si="434"/>
        <v>0</v>
      </c>
      <c r="Z198" s="123">
        <f t="shared" si="434"/>
        <v>0</v>
      </c>
      <c r="AA198" s="123">
        <f t="shared" si="434"/>
        <v>0</v>
      </c>
      <c r="AB198" s="123">
        <f t="shared" si="434"/>
        <v>0</v>
      </c>
      <c r="AC198" s="123">
        <f t="shared" si="434"/>
        <v>0</v>
      </c>
      <c r="AD198" s="123">
        <f t="shared" si="434"/>
        <v>0</v>
      </c>
      <c r="AE198" s="123">
        <f t="shared" si="434"/>
        <v>0</v>
      </c>
      <c r="AF198" s="123">
        <f t="shared" si="434"/>
        <v>0</v>
      </c>
      <c r="AG198" s="123">
        <f t="shared" si="434"/>
        <v>0</v>
      </c>
      <c r="AH198" s="123">
        <f t="shared" si="434"/>
        <v>0</v>
      </c>
      <c r="AI198" s="123">
        <f t="shared" si="434"/>
        <v>0</v>
      </c>
      <c r="AJ198" s="123">
        <f t="shared" si="434"/>
        <v>0</v>
      </c>
      <c r="AK198" s="123">
        <f t="shared" si="434"/>
        <v>0</v>
      </c>
      <c r="AL198" s="123">
        <f t="shared" si="434"/>
        <v>0</v>
      </c>
      <c r="AM198" s="123">
        <f t="shared" si="434"/>
        <v>0</v>
      </c>
      <c r="AN198" s="123">
        <f t="shared" si="434"/>
        <v>0</v>
      </c>
      <c r="AO198" s="123">
        <f t="shared" si="434"/>
        <v>0</v>
      </c>
      <c r="AP198" s="123">
        <f t="shared" si="434"/>
        <v>0</v>
      </c>
      <c r="AQ198" s="123">
        <f t="shared" si="434"/>
        <v>0</v>
      </c>
      <c r="AR198" s="321"/>
    </row>
    <row r="199" spans="1:44" ht="19.7" customHeight="1">
      <c r="A199" s="328" t="s">
        <v>383</v>
      </c>
      <c r="B199" s="329"/>
      <c r="C199" s="329"/>
      <c r="D199" s="329"/>
      <c r="E199" s="329"/>
      <c r="F199" s="329"/>
      <c r="G199" s="329"/>
      <c r="H199" s="329"/>
      <c r="I199" s="329"/>
      <c r="J199" s="329"/>
      <c r="K199" s="329"/>
      <c r="L199" s="329"/>
      <c r="M199" s="329"/>
      <c r="N199" s="329"/>
      <c r="O199" s="329"/>
      <c r="P199" s="329"/>
      <c r="Q199" s="329"/>
      <c r="R199" s="329"/>
      <c r="S199" s="329"/>
      <c r="T199" s="329"/>
      <c r="U199" s="329"/>
      <c r="V199" s="329"/>
      <c r="W199" s="329"/>
      <c r="X199" s="329"/>
      <c r="Y199" s="329"/>
      <c r="Z199" s="329"/>
      <c r="AA199" s="329"/>
      <c r="AB199" s="329"/>
      <c r="AC199" s="329"/>
      <c r="AD199" s="329"/>
      <c r="AE199" s="329"/>
      <c r="AF199" s="329"/>
      <c r="AG199" s="329"/>
      <c r="AH199" s="329"/>
      <c r="AI199" s="329"/>
      <c r="AJ199" s="329"/>
      <c r="AK199" s="329"/>
      <c r="AL199" s="329"/>
      <c r="AM199" s="329"/>
      <c r="AN199" s="329"/>
      <c r="AO199" s="329"/>
      <c r="AP199" s="329"/>
      <c r="AQ199" s="329"/>
      <c r="AR199" s="330"/>
    </row>
    <row r="200" spans="1:44" ht="18.75" customHeight="1">
      <c r="A200" s="311" t="s">
        <v>385</v>
      </c>
      <c r="B200" s="312" t="s">
        <v>392</v>
      </c>
      <c r="C200" s="312" t="s">
        <v>325</v>
      </c>
      <c r="D200" s="132" t="s">
        <v>41</v>
      </c>
      <c r="E200" s="201">
        <f>SUM(E201:E203)</f>
        <v>5252.75</v>
      </c>
      <c r="F200" s="201">
        <f>SUM(F201:F203)</f>
        <v>0</v>
      </c>
      <c r="G200" s="127">
        <f>F200/E200*100</f>
        <v>0</v>
      </c>
      <c r="H200" s="127">
        <f t="shared" ref="H200:AQ200" si="435">SUM(H201:H203)</f>
        <v>0</v>
      </c>
      <c r="I200" s="127">
        <f t="shared" si="435"/>
        <v>0</v>
      </c>
      <c r="J200" s="127">
        <f t="shared" si="435"/>
        <v>0</v>
      </c>
      <c r="K200" s="127">
        <f t="shared" si="435"/>
        <v>0</v>
      </c>
      <c r="L200" s="127">
        <f t="shared" si="435"/>
        <v>0</v>
      </c>
      <c r="M200" s="127">
        <f t="shared" si="435"/>
        <v>0</v>
      </c>
      <c r="N200" s="127">
        <f t="shared" si="435"/>
        <v>0</v>
      </c>
      <c r="O200" s="127">
        <f t="shared" si="435"/>
        <v>0</v>
      </c>
      <c r="P200" s="127">
        <f t="shared" si="435"/>
        <v>0</v>
      </c>
      <c r="Q200" s="127">
        <f t="shared" si="435"/>
        <v>0</v>
      </c>
      <c r="R200" s="127">
        <f t="shared" si="435"/>
        <v>0</v>
      </c>
      <c r="S200" s="127">
        <f t="shared" si="435"/>
        <v>0</v>
      </c>
      <c r="T200" s="127">
        <f t="shared" si="435"/>
        <v>0</v>
      </c>
      <c r="U200" s="127">
        <f t="shared" si="435"/>
        <v>0</v>
      </c>
      <c r="V200" s="127">
        <f t="shared" si="435"/>
        <v>0</v>
      </c>
      <c r="W200" s="127">
        <f t="shared" si="435"/>
        <v>0</v>
      </c>
      <c r="X200" s="127">
        <f t="shared" si="435"/>
        <v>0</v>
      </c>
      <c r="Y200" s="127">
        <f t="shared" si="435"/>
        <v>0</v>
      </c>
      <c r="Z200" s="127">
        <f t="shared" si="435"/>
        <v>0</v>
      </c>
      <c r="AA200" s="127">
        <f t="shared" si="435"/>
        <v>0</v>
      </c>
      <c r="AB200" s="127">
        <f t="shared" si="435"/>
        <v>0</v>
      </c>
      <c r="AC200" s="127">
        <f t="shared" si="435"/>
        <v>0</v>
      </c>
      <c r="AD200" s="127">
        <f t="shared" si="435"/>
        <v>0</v>
      </c>
      <c r="AE200" s="127">
        <f t="shared" si="435"/>
        <v>0</v>
      </c>
      <c r="AF200" s="127">
        <f t="shared" si="435"/>
        <v>5252.75</v>
      </c>
      <c r="AG200" s="127">
        <f t="shared" si="435"/>
        <v>0</v>
      </c>
      <c r="AH200" s="127">
        <f t="shared" si="435"/>
        <v>0</v>
      </c>
      <c r="AI200" s="127">
        <f t="shared" si="435"/>
        <v>0</v>
      </c>
      <c r="AJ200" s="127">
        <f t="shared" si="435"/>
        <v>0</v>
      </c>
      <c r="AK200" s="127">
        <f t="shared" si="435"/>
        <v>0</v>
      </c>
      <c r="AL200" s="127">
        <f t="shared" si="435"/>
        <v>0</v>
      </c>
      <c r="AM200" s="127">
        <f t="shared" si="435"/>
        <v>0</v>
      </c>
      <c r="AN200" s="127">
        <f t="shared" si="435"/>
        <v>0</v>
      </c>
      <c r="AO200" s="127">
        <f t="shared" si="435"/>
        <v>0</v>
      </c>
      <c r="AP200" s="127">
        <f t="shared" si="435"/>
        <v>0</v>
      </c>
      <c r="AQ200" s="127">
        <f t="shared" si="435"/>
        <v>0</v>
      </c>
      <c r="AR200" s="309"/>
    </row>
    <row r="201" spans="1:44" ht="31.5">
      <c r="A201" s="311"/>
      <c r="B201" s="312"/>
      <c r="C201" s="312"/>
      <c r="D201" s="146" t="s">
        <v>37</v>
      </c>
      <c r="E201" s="202">
        <f t="shared" ref="E201:E203" si="436">H201+K201+N201+Q201+T201+W201+Z201+AC201+AF201+AI201+AL201+AO201</f>
        <v>1635.8</v>
      </c>
      <c r="F201" s="202">
        <f t="shared" ref="F201:F203" si="437">I201+L201+O201+R201+U201+X201+AA201+AD201+AG201+AJ201+AM201+AP201</f>
        <v>0</v>
      </c>
      <c r="G201" s="127">
        <f t="shared" ref="G201:G203" si="438">F201/E201*100</f>
        <v>0</v>
      </c>
      <c r="H201" s="123">
        <f>H205</f>
        <v>0</v>
      </c>
      <c r="I201" s="123">
        <f t="shared" ref="I201:AQ201" si="439">I205</f>
        <v>0</v>
      </c>
      <c r="J201" s="123">
        <f t="shared" si="439"/>
        <v>0</v>
      </c>
      <c r="K201" s="123">
        <f t="shared" si="439"/>
        <v>0</v>
      </c>
      <c r="L201" s="123">
        <f t="shared" si="439"/>
        <v>0</v>
      </c>
      <c r="M201" s="123">
        <f t="shared" si="439"/>
        <v>0</v>
      </c>
      <c r="N201" s="123">
        <f t="shared" si="439"/>
        <v>0</v>
      </c>
      <c r="O201" s="123">
        <f t="shared" si="439"/>
        <v>0</v>
      </c>
      <c r="P201" s="123">
        <f t="shared" si="439"/>
        <v>0</v>
      </c>
      <c r="Q201" s="123">
        <f t="shared" si="439"/>
        <v>0</v>
      </c>
      <c r="R201" s="123">
        <f t="shared" si="439"/>
        <v>0</v>
      </c>
      <c r="S201" s="123">
        <f t="shared" si="439"/>
        <v>0</v>
      </c>
      <c r="T201" s="123">
        <f t="shared" si="439"/>
        <v>0</v>
      </c>
      <c r="U201" s="123">
        <f t="shared" si="439"/>
        <v>0</v>
      </c>
      <c r="V201" s="123">
        <f t="shared" si="439"/>
        <v>0</v>
      </c>
      <c r="W201" s="123">
        <f t="shared" si="439"/>
        <v>0</v>
      </c>
      <c r="X201" s="123">
        <f t="shared" si="439"/>
        <v>0</v>
      </c>
      <c r="Y201" s="123">
        <f t="shared" si="439"/>
        <v>0</v>
      </c>
      <c r="Z201" s="123">
        <f t="shared" si="439"/>
        <v>0</v>
      </c>
      <c r="AA201" s="123">
        <f t="shared" si="439"/>
        <v>0</v>
      </c>
      <c r="AB201" s="123">
        <f t="shared" si="439"/>
        <v>0</v>
      </c>
      <c r="AC201" s="123">
        <f t="shared" si="439"/>
        <v>0</v>
      </c>
      <c r="AD201" s="123">
        <f t="shared" si="439"/>
        <v>0</v>
      </c>
      <c r="AE201" s="123">
        <f t="shared" si="439"/>
        <v>0</v>
      </c>
      <c r="AF201" s="123">
        <f t="shared" si="439"/>
        <v>1635.8</v>
      </c>
      <c r="AG201" s="123">
        <f t="shared" si="439"/>
        <v>0</v>
      </c>
      <c r="AH201" s="123">
        <f t="shared" si="439"/>
        <v>0</v>
      </c>
      <c r="AI201" s="123">
        <f t="shared" si="439"/>
        <v>0</v>
      </c>
      <c r="AJ201" s="123">
        <f t="shared" si="439"/>
        <v>0</v>
      </c>
      <c r="AK201" s="123">
        <f t="shared" si="439"/>
        <v>0</v>
      </c>
      <c r="AL201" s="123">
        <f t="shared" si="439"/>
        <v>0</v>
      </c>
      <c r="AM201" s="123">
        <f t="shared" si="439"/>
        <v>0</v>
      </c>
      <c r="AN201" s="123">
        <f t="shared" si="439"/>
        <v>0</v>
      </c>
      <c r="AO201" s="123">
        <f t="shared" si="439"/>
        <v>0</v>
      </c>
      <c r="AP201" s="123">
        <f t="shared" si="439"/>
        <v>0</v>
      </c>
      <c r="AQ201" s="123">
        <f t="shared" si="439"/>
        <v>0</v>
      </c>
      <c r="AR201" s="310"/>
    </row>
    <row r="202" spans="1:44" ht="46.5" customHeight="1">
      <c r="A202" s="311"/>
      <c r="B202" s="312"/>
      <c r="C202" s="312"/>
      <c r="D202" s="146" t="s">
        <v>2</v>
      </c>
      <c r="E202" s="202">
        <f t="shared" si="436"/>
        <v>2566.4</v>
      </c>
      <c r="F202" s="202">
        <f t="shared" si="437"/>
        <v>0</v>
      </c>
      <c r="G202" s="127">
        <f t="shared" si="438"/>
        <v>0</v>
      </c>
      <c r="H202" s="123">
        <f t="shared" ref="H202:AQ202" si="440">H206</f>
        <v>0</v>
      </c>
      <c r="I202" s="123">
        <f t="shared" si="440"/>
        <v>0</v>
      </c>
      <c r="J202" s="123">
        <f t="shared" si="440"/>
        <v>0</v>
      </c>
      <c r="K202" s="123">
        <f t="shared" si="440"/>
        <v>0</v>
      </c>
      <c r="L202" s="123">
        <f t="shared" si="440"/>
        <v>0</v>
      </c>
      <c r="M202" s="123">
        <f t="shared" si="440"/>
        <v>0</v>
      </c>
      <c r="N202" s="123">
        <f t="shared" si="440"/>
        <v>0</v>
      </c>
      <c r="O202" s="123">
        <f t="shared" si="440"/>
        <v>0</v>
      </c>
      <c r="P202" s="123">
        <f t="shared" si="440"/>
        <v>0</v>
      </c>
      <c r="Q202" s="123">
        <f t="shared" si="440"/>
        <v>0</v>
      </c>
      <c r="R202" s="123">
        <f t="shared" si="440"/>
        <v>0</v>
      </c>
      <c r="S202" s="123">
        <f t="shared" si="440"/>
        <v>0</v>
      </c>
      <c r="T202" s="123">
        <f t="shared" si="440"/>
        <v>0</v>
      </c>
      <c r="U202" s="123">
        <f t="shared" si="440"/>
        <v>0</v>
      </c>
      <c r="V202" s="123">
        <f t="shared" si="440"/>
        <v>0</v>
      </c>
      <c r="W202" s="123">
        <f t="shared" si="440"/>
        <v>0</v>
      </c>
      <c r="X202" s="123">
        <f t="shared" si="440"/>
        <v>0</v>
      </c>
      <c r="Y202" s="123">
        <f t="shared" si="440"/>
        <v>0</v>
      </c>
      <c r="Z202" s="123">
        <f t="shared" si="440"/>
        <v>0</v>
      </c>
      <c r="AA202" s="123">
        <f t="shared" si="440"/>
        <v>0</v>
      </c>
      <c r="AB202" s="123">
        <f t="shared" si="440"/>
        <v>0</v>
      </c>
      <c r="AC202" s="123">
        <f t="shared" si="440"/>
        <v>0</v>
      </c>
      <c r="AD202" s="123">
        <f t="shared" si="440"/>
        <v>0</v>
      </c>
      <c r="AE202" s="123">
        <f t="shared" si="440"/>
        <v>0</v>
      </c>
      <c r="AF202" s="123">
        <f t="shared" si="440"/>
        <v>2566.4</v>
      </c>
      <c r="AG202" s="123">
        <f t="shared" si="440"/>
        <v>0</v>
      </c>
      <c r="AH202" s="123">
        <f t="shared" si="440"/>
        <v>0</v>
      </c>
      <c r="AI202" s="123">
        <f t="shared" si="440"/>
        <v>0</v>
      </c>
      <c r="AJ202" s="123">
        <f t="shared" si="440"/>
        <v>0</v>
      </c>
      <c r="AK202" s="123">
        <f t="shared" si="440"/>
        <v>0</v>
      </c>
      <c r="AL202" s="123">
        <f t="shared" si="440"/>
        <v>0</v>
      </c>
      <c r="AM202" s="123">
        <f t="shared" si="440"/>
        <v>0</v>
      </c>
      <c r="AN202" s="123">
        <f t="shared" si="440"/>
        <v>0</v>
      </c>
      <c r="AO202" s="123">
        <f t="shared" si="440"/>
        <v>0</v>
      </c>
      <c r="AP202" s="123">
        <f t="shared" si="440"/>
        <v>0</v>
      </c>
      <c r="AQ202" s="123">
        <f t="shared" si="440"/>
        <v>0</v>
      </c>
      <c r="AR202" s="310"/>
    </row>
    <row r="203" spans="1:44" ht="27.2" customHeight="1">
      <c r="A203" s="311"/>
      <c r="B203" s="312"/>
      <c r="C203" s="312"/>
      <c r="D203" s="147" t="s">
        <v>43</v>
      </c>
      <c r="E203" s="202">
        <f t="shared" si="436"/>
        <v>1050.55</v>
      </c>
      <c r="F203" s="202">
        <f t="shared" si="437"/>
        <v>0</v>
      </c>
      <c r="G203" s="127">
        <f t="shared" si="438"/>
        <v>0</v>
      </c>
      <c r="H203" s="123">
        <f t="shared" ref="H203:AQ203" si="441">H207</f>
        <v>0</v>
      </c>
      <c r="I203" s="123">
        <f t="shared" si="441"/>
        <v>0</v>
      </c>
      <c r="J203" s="123">
        <f t="shared" si="441"/>
        <v>0</v>
      </c>
      <c r="K203" s="123">
        <f t="shared" si="441"/>
        <v>0</v>
      </c>
      <c r="L203" s="123">
        <f t="shared" si="441"/>
        <v>0</v>
      </c>
      <c r="M203" s="123">
        <f t="shared" si="441"/>
        <v>0</v>
      </c>
      <c r="N203" s="123">
        <f t="shared" si="441"/>
        <v>0</v>
      </c>
      <c r="O203" s="123">
        <f t="shared" si="441"/>
        <v>0</v>
      </c>
      <c r="P203" s="123">
        <f t="shared" si="441"/>
        <v>0</v>
      </c>
      <c r="Q203" s="123">
        <f t="shared" si="441"/>
        <v>0</v>
      </c>
      <c r="R203" s="123">
        <f t="shared" si="441"/>
        <v>0</v>
      </c>
      <c r="S203" s="123">
        <f t="shared" si="441"/>
        <v>0</v>
      </c>
      <c r="T203" s="123">
        <f t="shared" si="441"/>
        <v>0</v>
      </c>
      <c r="U203" s="123">
        <f t="shared" si="441"/>
        <v>0</v>
      </c>
      <c r="V203" s="123">
        <f t="shared" si="441"/>
        <v>0</v>
      </c>
      <c r="W203" s="123">
        <f t="shared" si="441"/>
        <v>0</v>
      </c>
      <c r="X203" s="123">
        <f t="shared" si="441"/>
        <v>0</v>
      </c>
      <c r="Y203" s="123">
        <f t="shared" si="441"/>
        <v>0</v>
      </c>
      <c r="Z203" s="123">
        <f t="shared" si="441"/>
        <v>0</v>
      </c>
      <c r="AA203" s="123">
        <f t="shared" si="441"/>
        <v>0</v>
      </c>
      <c r="AB203" s="123">
        <f t="shared" si="441"/>
        <v>0</v>
      </c>
      <c r="AC203" s="123">
        <f t="shared" si="441"/>
        <v>0</v>
      </c>
      <c r="AD203" s="123">
        <f t="shared" si="441"/>
        <v>0</v>
      </c>
      <c r="AE203" s="123">
        <f t="shared" si="441"/>
        <v>0</v>
      </c>
      <c r="AF203" s="123">
        <f t="shared" si="441"/>
        <v>1050.55</v>
      </c>
      <c r="AG203" s="123">
        <f t="shared" si="441"/>
        <v>0</v>
      </c>
      <c r="AH203" s="123">
        <f t="shared" si="441"/>
        <v>0</v>
      </c>
      <c r="AI203" s="123">
        <f t="shared" si="441"/>
        <v>0</v>
      </c>
      <c r="AJ203" s="123">
        <f t="shared" si="441"/>
        <v>0</v>
      </c>
      <c r="AK203" s="123">
        <f t="shared" si="441"/>
        <v>0</v>
      </c>
      <c r="AL203" s="123">
        <f t="shared" si="441"/>
        <v>0</v>
      </c>
      <c r="AM203" s="123">
        <f t="shared" si="441"/>
        <v>0</v>
      </c>
      <c r="AN203" s="123">
        <f t="shared" si="441"/>
        <v>0</v>
      </c>
      <c r="AO203" s="123">
        <f t="shared" si="441"/>
        <v>0</v>
      </c>
      <c r="AP203" s="123">
        <f t="shared" si="441"/>
        <v>0</v>
      </c>
      <c r="AQ203" s="123">
        <f t="shared" si="441"/>
        <v>0</v>
      </c>
      <c r="AR203" s="310"/>
    </row>
    <row r="204" spans="1:44" ht="18.75" customHeight="1">
      <c r="A204" s="311" t="s">
        <v>386</v>
      </c>
      <c r="B204" s="312" t="s">
        <v>393</v>
      </c>
      <c r="C204" s="312" t="s">
        <v>391</v>
      </c>
      <c r="D204" s="132" t="s">
        <v>41</v>
      </c>
      <c r="E204" s="201">
        <f>SUM(E205:E207)</f>
        <v>5252.75</v>
      </c>
      <c r="F204" s="201">
        <f>SUM(F205:F207)</f>
        <v>0</v>
      </c>
      <c r="G204" s="127">
        <f>F204/E204*100</f>
        <v>0</v>
      </c>
      <c r="H204" s="127">
        <f>SUM(H205:H207)</f>
        <v>0</v>
      </c>
      <c r="I204" s="127">
        <f t="shared" ref="I204:AQ204" si="442">SUM(I205:I207)</f>
        <v>0</v>
      </c>
      <c r="J204" s="127">
        <f t="shared" si="442"/>
        <v>0</v>
      </c>
      <c r="K204" s="127">
        <f t="shared" si="442"/>
        <v>0</v>
      </c>
      <c r="L204" s="127">
        <f t="shared" si="442"/>
        <v>0</v>
      </c>
      <c r="M204" s="127">
        <f t="shared" si="442"/>
        <v>0</v>
      </c>
      <c r="N204" s="127">
        <f t="shared" si="442"/>
        <v>0</v>
      </c>
      <c r="O204" s="127">
        <f t="shared" si="442"/>
        <v>0</v>
      </c>
      <c r="P204" s="127">
        <f t="shared" si="442"/>
        <v>0</v>
      </c>
      <c r="Q204" s="127">
        <f t="shared" si="442"/>
        <v>0</v>
      </c>
      <c r="R204" s="127">
        <f t="shared" si="442"/>
        <v>0</v>
      </c>
      <c r="S204" s="127">
        <f t="shared" si="442"/>
        <v>0</v>
      </c>
      <c r="T204" s="127">
        <f t="shared" si="442"/>
        <v>0</v>
      </c>
      <c r="U204" s="127">
        <f t="shared" si="442"/>
        <v>0</v>
      </c>
      <c r="V204" s="127">
        <f t="shared" si="442"/>
        <v>0</v>
      </c>
      <c r="W204" s="127">
        <f t="shared" si="442"/>
        <v>0</v>
      </c>
      <c r="X204" s="127">
        <f t="shared" si="442"/>
        <v>0</v>
      </c>
      <c r="Y204" s="127">
        <f t="shared" si="442"/>
        <v>0</v>
      </c>
      <c r="Z204" s="127">
        <f t="shared" si="442"/>
        <v>0</v>
      </c>
      <c r="AA204" s="127">
        <f t="shared" si="442"/>
        <v>0</v>
      </c>
      <c r="AB204" s="127">
        <f t="shared" si="442"/>
        <v>0</v>
      </c>
      <c r="AC204" s="127">
        <f t="shared" si="442"/>
        <v>0</v>
      </c>
      <c r="AD204" s="127">
        <f t="shared" si="442"/>
        <v>0</v>
      </c>
      <c r="AE204" s="127">
        <f t="shared" si="442"/>
        <v>0</v>
      </c>
      <c r="AF204" s="127">
        <f t="shared" si="442"/>
        <v>5252.75</v>
      </c>
      <c r="AG204" s="127">
        <f t="shared" si="442"/>
        <v>0</v>
      </c>
      <c r="AH204" s="127">
        <f t="shared" si="442"/>
        <v>0</v>
      </c>
      <c r="AI204" s="127">
        <f t="shared" si="442"/>
        <v>0</v>
      </c>
      <c r="AJ204" s="127">
        <f t="shared" si="442"/>
        <v>0</v>
      </c>
      <c r="AK204" s="127">
        <f t="shared" si="442"/>
        <v>0</v>
      </c>
      <c r="AL204" s="127">
        <f t="shared" si="442"/>
        <v>0</v>
      </c>
      <c r="AM204" s="127">
        <f t="shared" si="442"/>
        <v>0</v>
      </c>
      <c r="AN204" s="127">
        <f t="shared" si="442"/>
        <v>0</v>
      </c>
      <c r="AO204" s="127">
        <f t="shared" si="442"/>
        <v>0</v>
      </c>
      <c r="AP204" s="127">
        <f t="shared" si="442"/>
        <v>0</v>
      </c>
      <c r="AQ204" s="127">
        <f t="shared" si="442"/>
        <v>0</v>
      </c>
      <c r="AR204" s="309"/>
    </row>
    <row r="205" spans="1:44" ht="31.5">
      <c r="A205" s="311"/>
      <c r="B205" s="312"/>
      <c r="C205" s="312"/>
      <c r="D205" s="146" t="s">
        <v>37</v>
      </c>
      <c r="E205" s="202">
        <f t="shared" ref="E205:E207" si="443">H205+K205+N205+Q205+T205+W205+Z205+AC205+AF205+AI205+AL205+AO205</f>
        <v>1635.8</v>
      </c>
      <c r="F205" s="202">
        <f t="shared" ref="F205:F207" si="444">I205+L205+O205+R205+U205+X205+AA205+AD205+AG205+AJ205+AM205+AP205</f>
        <v>0</v>
      </c>
      <c r="G205" s="127">
        <f t="shared" ref="G205:G207" si="445">F205/E205*100</f>
        <v>0</v>
      </c>
      <c r="H205" s="123"/>
      <c r="I205" s="123"/>
      <c r="J205" s="131"/>
      <c r="K205" s="123"/>
      <c r="L205" s="123"/>
      <c r="M205" s="131"/>
      <c r="N205" s="123"/>
      <c r="O205" s="123"/>
      <c r="P205" s="131"/>
      <c r="Q205" s="123"/>
      <c r="R205" s="123"/>
      <c r="S205" s="131"/>
      <c r="T205" s="123"/>
      <c r="U205" s="123"/>
      <c r="V205" s="131"/>
      <c r="W205" s="123"/>
      <c r="X205" s="123"/>
      <c r="Y205" s="131"/>
      <c r="Z205" s="123"/>
      <c r="AA205" s="123"/>
      <c r="AB205" s="131"/>
      <c r="AC205" s="123"/>
      <c r="AD205" s="123"/>
      <c r="AE205" s="131"/>
      <c r="AF205" s="123">
        <v>1635.8</v>
      </c>
      <c r="AG205" s="123"/>
      <c r="AH205" s="131"/>
      <c r="AI205" s="123"/>
      <c r="AJ205" s="123"/>
      <c r="AK205" s="123"/>
      <c r="AL205" s="123"/>
      <c r="AM205" s="123"/>
      <c r="AN205" s="131"/>
      <c r="AO205" s="123"/>
      <c r="AP205" s="123"/>
      <c r="AQ205" s="131"/>
      <c r="AR205" s="310"/>
    </row>
    <row r="206" spans="1:44" ht="46.5" customHeight="1">
      <c r="A206" s="311"/>
      <c r="B206" s="312"/>
      <c r="C206" s="312"/>
      <c r="D206" s="146" t="s">
        <v>2</v>
      </c>
      <c r="E206" s="202">
        <f t="shared" si="443"/>
        <v>2566.4</v>
      </c>
      <c r="F206" s="202">
        <f t="shared" si="444"/>
        <v>0</v>
      </c>
      <c r="G206" s="127">
        <f t="shared" si="445"/>
        <v>0</v>
      </c>
      <c r="H206" s="123"/>
      <c r="I206" s="123"/>
      <c r="J206" s="131"/>
      <c r="K206" s="123"/>
      <c r="L206" s="123"/>
      <c r="M206" s="131"/>
      <c r="N206" s="123"/>
      <c r="O206" s="123"/>
      <c r="P206" s="131"/>
      <c r="Q206" s="123"/>
      <c r="R206" s="123"/>
      <c r="S206" s="131"/>
      <c r="T206" s="123"/>
      <c r="U206" s="123"/>
      <c r="V206" s="131"/>
      <c r="W206" s="123"/>
      <c r="X206" s="123"/>
      <c r="Y206" s="131"/>
      <c r="Z206" s="123"/>
      <c r="AA206" s="123"/>
      <c r="AB206" s="131"/>
      <c r="AC206" s="123"/>
      <c r="AD206" s="123"/>
      <c r="AE206" s="131"/>
      <c r="AF206" s="123">
        <v>2566.4</v>
      </c>
      <c r="AG206" s="123"/>
      <c r="AH206" s="131"/>
      <c r="AI206" s="123"/>
      <c r="AJ206" s="123"/>
      <c r="AK206" s="131"/>
      <c r="AL206" s="123"/>
      <c r="AM206" s="123"/>
      <c r="AN206" s="131"/>
      <c r="AO206" s="123"/>
      <c r="AP206" s="123"/>
      <c r="AQ206" s="131"/>
      <c r="AR206" s="310"/>
    </row>
    <row r="207" spans="1:44" ht="27.2" customHeight="1">
      <c r="A207" s="311"/>
      <c r="B207" s="312"/>
      <c r="C207" s="312"/>
      <c r="D207" s="147" t="s">
        <v>43</v>
      </c>
      <c r="E207" s="202">
        <f t="shared" si="443"/>
        <v>1050.55</v>
      </c>
      <c r="F207" s="202">
        <f t="shared" si="444"/>
        <v>0</v>
      </c>
      <c r="G207" s="127">
        <f t="shared" si="445"/>
        <v>0</v>
      </c>
      <c r="H207" s="123"/>
      <c r="I207" s="123"/>
      <c r="J207" s="131"/>
      <c r="K207" s="123"/>
      <c r="L207" s="123"/>
      <c r="M207" s="131"/>
      <c r="N207" s="123"/>
      <c r="O207" s="123"/>
      <c r="P207" s="131"/>
      <c r="Q207" s="123"/>
      <c r="R207" s="123"/>
      <c r="S207" s="131"/>
      <c r="T207" s="123"/>
      <c r="U207" s="123"/>
      <c r="V207" s="131"/>
      <c r="W207" s="123"/>
      <c r="X207" s="123"/>
      <c r="Y207" s="131"/>
      <c r="Z207" s="123"/>
      <c r="AA207" s="123"/>
      <c r="AB207" s="131"/>
      <c r="AC207" s="123"/>
      <c r="AD207" s="123"/>
      <c r="AE207" s="131"/>
      <c r="AF207" s="123">
        <v>1050.55</v>
      </c>
      <c r="AG207" s="123"/>
      <c r="AH207" s="131"/>
      <c r="AI207" s="123"/>
      <c r="AJ207" s="123"/>
      <c r="AK207" s="131"/>
      <c r="AL207" s="123"/>
      <c r="AM207" s="123"/>
      <c r="AN207" s="131"/>
      <c r="AO207" s="123"/>
      <c r="AP207" s="123"/>
      <c r="AQ207" s="131"/>
      <c r="AR207" s="310"/>
    </row>
    <row r="208" spans="1:44" s="136" customFormat="1" ht="22.15" customHeight="1">
      <c r="A208" s="311" t="s">
        <v>387</v>
      </c>
      <c r="B208" s="312" t="s">
        <v>394</v>
      </c>
      <c r="C208" s="308" t="s">
        <v>391</v>
      </c>
      <c r="D208" s="132" t="s">
        <v>41</v>
      </c>
      <c r="E208" s="201">
        <f>SUM(E209:E211)</f>
        <v>0</v>
      </c>
      <c r="F208" s="201">
        <f>SUM(F209:F211)</f>
        <v>0</v>
      </c>
      <c r="G208" s="127" t="e">
        <f>F208/E208*100</f>
        <v>#DIV/0!</v>
      </c>
      <c r="H208" s="127">
        <f>SUM(H209:H211)</f>
        <v>0</v>
      </c>
      <c r="I208" s="127">
        <f t="shared" ref="I208:AQ208" si="446">SUM(I209:I211)</f>
        <v>0</v>
      </c>
      <c r="J208" s="127">
        <f t="shared" si="446"/>
        <v>0</v>
      </c>
      <c r="K208" s="127">
        <f t="shared" si="446"/>
        <v>0</v>
      </c>
      <c r="L208" s="127">
        <f t="shared" si="446"/>
        <v>0</v>
      </c>
      <c r="M208" s="127">
        <f t="shared" si="446"/>
        <v>0</v>
      </c>
      <c r="N208" s="127">
        <f t="shared" si="446"/>
        <v>0</v>
      </c>
      <c r="O208" s="127">
        <f t="shared" si="446"/>
        <v>0</v>
      </c>
      <c r="P208" s="127">
        <f t="shared" si="446"/>
        <v>0</v>
      </c>
      <c r="Q208" s="127">
        <f t="shared" si="446"/>
        <v>0</v>
      </c>
      <c r="R208" s="127">
        <f t="shared" si="446"/>
        <v>0</v>
      </c>
      <c r="S208" s="127">
        <f t="shared" si="446"/>
        <v>0</v>
      </c>
      <c r="T208" s="127">
        <f t="shared" si="446"/>
        <v>0</v>
      </c>
      <c r="U208" s="127">
        <f t="shared" si="446"/>
        <v>0</v>
      </c>
      <c r="V208" s="127">
        <f t="shared" si="446"/>
        <v>0</v>
      </c>
      <c r="W208" s="127">
        <f t="shared" si="446"/>
        <v>0</v>
      </c>
      <c r="X208" s="127">
        <f t="shared" si="446"/>
        <v>0</v>
      </c>
      <c r="Y208" s="127">
        <f t="shared" si="446"/>
        <v>0</v>
      </c>
      <c r="Z208" s="127">
        <f t="shared" si="446"/>
        <v>0</v>
      </c>
      <c r="AA208" s="127">
        <f t="shared" si="446"/>
        <v>0</v>
      </c>
      <c r="AB208" s="127">
        <f t="shared" si="446"/>
        <v>0</v>
      </c>
      <c r="AC208" s="127">
        <f t="shared" si="446"/>
        <v>0</v>
      </c>
      <c r="AD208" s="127">
        <f t="shared" si="446"/>
        <v>0</v>
      </c>
      <c r="AE208" s="127">
        <f t="shared" si="446"/>
        <v>0</v>
      </c>
      <c r="AF208" s="127">
        <f t="shared" si="446"/>
        <v>0</v>
      </c>
      <c r="AG208" s="127">
        <f t="shared" si="446"/>
        <v>0</v>
      </c>
      <c r="AH208" s="127">
        <f t="shared" si="446"/>
        <v>0</v>
      </c>
      <c r="AI208" s="127">
        <f t="shared" si="446"/>
        <v>0</v>
      </c>
      <c r="AJ208" s="127">
        <f t="shared" si="446"/>
        <v>0</v>
      </c>
      <c r="AK208" s="127">
        <f t="shared" si="446"/>
        <v>0</v>
      </c>
      <c r="AL208" s="127">
        <f t="shared" si="446"/>
        <v>0</v>
      </c>
      <c r="AM208" s="127">
        <f t="shared" si="446"/>
        <v>0</v>
      </c>
      <c r="AN208" s="127">
        <f t="shared" si="446"/>
        <v>0</v>
      </c>
      <c r="AO208" s="127">
        <f t="shared" si="446"/>
        <v>0</v>
      </c>
      <c r="AP208" s="127">
        <f t="shared" si="446"/>
        <v>0</v>
      </c>
      <c r="AQ208" s="127">
        <f t="shared" si="446"/>
        <v>0</v>
      </c>
      <c r="AR208" s="309"/>
    </row>
    <row r="209" spans="1:44" ht="31.5">
      <c r="A209" s="311"/>
      <c r="B209" s="312"/>
      <c r="C209" s="308"/>
      <c r="D209" s="146" t="s">
        <v>37</v>
      </c>
      <c r="E209" s="202">
        <f t="shared" ref="E209:E211" si="447">H209+K209+N209+Q209+T209+W209+Z209+AC209+AF209+AI209+AL209+AO209</f>
        <v>0</v>
      </c>
      <c r="F209" s="202">
        <f t="shared" ref="F209:F211" si="448">I209+L209+O209+R209+U209+X209+AA209+AD209+AG209+AJ209+AM209+AP209</f>
        <v>0</v>
      </c>
      <c r="G209" s="127" t="e">
        <f t="shared" ref="G209:G211" si="449">F209/E209*100</f>
        <v>#DIV/0!</v>
      </c>
      <c r="H209" s="123"/>
      <c r="I209" s="123"/>
      <c r="J209" s="131"/>
      <c r="K209" s="123"/>
      <c r="L209" s="123"/>
      <c r="M209" s="131"/>
      <c r="N209" s="123"/>
      <c r="O209" s="123"/>
      <c r="P209" s="131"/>
      <c r="Q209" s="123"/>
      <c r="R209" s="123"/>
      <c r="S209" s="131"/>
      <c r="T209" s="123"/>
      <c r="U209" s="123"/>
      <c r="V209" s="131"/>
      <c r="W209" s="123"/>
      <c r="X209" s="123"/>
      <c r="Y209" s="131"/>
      <c r="Z209" s="123"/>
      <c r="AA209" s="123"/>
      <c r="AB209" s="131"/>
      <c r="AC209" s="123"/>
      <c r="AD209" s="123"/>
      <c r="AE209" s="131"/>
      <c r="AF209" s="123"/>
      <c r="AG209" s="123"/>
      <c r="AH209" s="131"/>
      <c r="AI209" s="123"/>
      <c r="AJ209" s="123"/>
      <c r="AK209" s="123"/>
      <c r="AL209" s="123"/>
      <c r="AM209" s="123"/>
      <c r="AN209" s="131"/>
      <c r="AO209" s="123"/>
      <c r="AP209" s="123"/>
      <c r="AQ209" s="131"/>
      <c r="AR209" s="310"/>
    </row>
    <row r="210" spans="1:44" ht="31.15" customHeight="1">
      <c r="A210" s="311"/>
      <c r="B210" s="312"/>
      <c r="C210" s="308"/>
      <c r="D210" s="146" t="s">
        <v>2</v>
      </c>
      <c r="E210" s="202">
        <f t="shared" si="447"/>
        <v>0</v>
      </c>
      <c r="F210" s="202">
        <f t="shared" si="448"/>
        <v>0</v>
      </c>
      <c r="G210" s="127" t="e">
        <f t="shared" si="449"/>
        <v>#DIV/0!</v>
      </c>
      <c r="H210" s="123"/>
      <c r="I210" s="123"/>
      <c r="J210" s="131"/>
      <c r="K210" s="123"/>
      <c r="L210" s="123"/>
      <c r="M210" s="131"/>
      <c r="N210" s="123"/>
      <c r="O210" s="123"/>
      <c r="P210" s="131"/>
      <c r="Q210" s="123"/>
      <c r="R210" s="123"/>
      <c r="S210" s="131"/>
      <c r="T210" s="123"/>
      <c r="U210" s="123"/>
      <c r="V210" s="131"/>
      <c r="W210" s="123"/>
      <c r="X210" s="123"/>
      <c r="Y210" s="131"/>
      <c r="Z210" s="123"/>
      <c r="AA210" s="123"/>
      <c r="AB210" s="131"/>
      <c r="AC210" s="123"/>
      <c r="AD210" s="123"/>
      <c r="AE210" s="131"/>
      <c r="AF210" s="123"/>
      <c r="AG210" s="123"/>
      <c r="AH210" s="131"/>
      <c r="AI210" s="123"/>
      <c r="AJ210" s="123"/>
      <c r="AK210" s="131"/>
      <c r="AL210" s="123"/>
      <c r="AM210" s="123"/>
      <c r="AN210" s="131"/>
      <c r="AO210" s="123"/>
      <c r="AP210" s="123"/>
      <c r="AQ210" s="131"/>
      <c r="AR210" s="310"/>
    </row>
    <row r="211" spans="1:44" ht="28.5" customHeight="1">
      <c r="A211" s="311"/>
      <c r="B211" s="312"/>
      <c r="C211" s="308"/>
      <c r="D211" s="147" t="s">
        <v>43</v>
      </c>
      <c r="E211" s="202">
        <f t="shared" si="447"/>
        <v>0</v>
      </c>
      <c r="F211" s="202">
        <f t="shared" si="448"/>
        <v>0</v>
      </c>
      <c r="G211" s="127" t="e">
        <f t="shared" si="449"/>
        <v>#DIV/0!</v>
      </c>
      <c r="H211" s="123"/>
      <c r="I211" s="123"/>
      <c r="J211" s="131"/>
      <c r="K211" s="123"/>
      <c r="L211" s="123"/>
      <c r="M211" s="131"/>
      <c r="N211" s="123"/>
      <c r="O211" s="123"/>
      <c r="P211" s="131"/>
      <c r="Q211" s="123"/>
      <c r="R211" s="123"/>
      <c r="S211" s="131"/>
      <c r="T211" s="123"/>
      <c r="U211" s="123"/>
      <c r="V211" s="131"/>
      <c r="W211" s="123"/>
      <c r="X211" s="123"/>
      <c r="Y211" s="131"/>
      <c r="Z211" s="123"/>
      <c r="AA211" s="123"/>
      <c r="AB211" s="131"/>
      <c r="AC211" s="123"/>
      <c r="AD211" s="123"/>
      <c r="AE211" s="131"/>
      <c r="AF211" s="123"/>
      <c r="AG211" s="123"/>
      <c r="AH211" s="131"/>
      <c r="AI211" s="123"/>
      <c r="AJ211" s="123"/>
      <c r="AK211" s="131"/>
      <c r="AL211" s="123"/>
      <c r="AM211" s="123"/>
      <c r="AN211" s="131"/>
      <c r="AO211" s="123"/>
      <c r="AP211" s="123"/>
      <c r="AQ211" s="131"/>
      <c r="AR211" s="310"/>
    </row>
    <row r="212" spans="1:44" s="136" customFormat="1" ht="22.15" customHeight="1">
      <c r="A212" s="311" t="s">
        <v>388</v>
      </c>
      <c r="B212" s="312" t="s">
        <v>395</v>
      </c>
      <c r="C212" s="308" t="s">
        <v>391</v>
      </c>
      <c r="D212" s="132" t="s">
        <v>41</v>
      </c>
      <c r="E212" s="201">
        <f>SUM(E213:E215)</f>
        <v>0</v>
      </c>
      <c r="F212" s="201">
        <f>SUM(F213:F215)</f>
        <v>0</v>
      </c>
      <c r="G212" s="127" t="e">
        <f>F212/E212*100</f>
        <v>#DIV/0!</v>
      </c>
      <c r="H212" s="127">
        <f>SUM(H213:H215)</f>
        <v>0</v>
      </c>
      <c r="I212" s="127">
        <f t="shared" ref="I212:AQ212" si="450">SUM(I213:I215)</f>
        <v>0</v>
      </c>
      <c r="J212" s="127">
        <f t="shared" si="450"/>
        <v>0</v>
      </c>
      <c r="K212" s="127">
        <f t="shared" si="450"/>
        <v>0</v>
      </c>
      <c r="L212" s="127">
        <f t="shared" si="450"/>
        <v>0</v>
      </c>
      <c r="M212" s="127">
        <f t="shared" si="450"/>
        <v>0</v>
      </c>
      <c r="N212" s="127">
        <f t="shared" si="450"/>
        <v>0</v>
      </c>
      <c r="O212" s="127">
        <f t="shared" si="450"/>
        <v>0</v>
      </c>
      <c r="P212" s="127">
        <f t="shared" si="450"/>
        <v>0</v>
      </c>
      <c r="Q212" s="127">
        <f t="shared" si="450"/>
        <v>0</v>
      </c>
      <c r="R212" s="127">
        <f t="shared" si="450"/>
        <v>0</v>
      </c>
      <c r="S212" s="127">
        <f t="shared" si="450"/>
        <v>0</v>
      </c>
      <c r="T212" s="127">
        <f t="shared" si="450"/>
        <v>0</v>
      </c>
      <c r="U212" s="127">
        <f t="shared" si="450"/>
        <v>0</v>
      </c>
      <c r="V212" s="127">
        <f t="shared" si="450"/>
        <v>0</v>
      </c>
      <c r="W212" s="127">
        <f t="shared" si="450"/>
        <v>0</v>
      </c>
      <c r="X212" s="127">
        <f t="shared" si="450"/>
        <v>0</v>
      </c>
      <c r="Y212" s="127">
        <f t="shared" si="450"/>
        <v>0</v>
      </c>
      <c r="Z212" s="127">
        <f t="shared" si="450"/>
        <v>0</v>
      </c>
      <c r="AA212" s="127">
        <f t="shared" si="450"/>
        <v>0</v>
      </c>
      <c r="AB212" s="127">
        <f t="shared" si="450"/>
        <v>0</v>
      </c>
      <c r="AC212" s="127">
        <f t="shared" si="450"/>
        <v>0</v>
      </c>
      <c r="AD212" s="127">
        <f t="shared" si="450"/>
        <v>0</v>
      </c>
      <c r="AE212" s="127">
        <f t="shared" si="450"/>
        <v>0</v>
      </c>
      <c r="AF212" s="127">
        <f t="shared" si="450"/>
        <v>0</v>
      </c>
      <c r="AG212" s="127">
        <f t="shared" si="450"/>
        <v>0</v>
      </c>
      <c r="AH212" s="127">
        <f t="shared" si="450"/>
        <v>0</v>
      </c>
      <c r="AI212" s="127">
        <f t="shared" si="450"/>
        <v>0</v>
      </c>
      <c r="AJ212" s="127">
        <f t="shared" si="450"/>
        <v>0</v>
      </c>
      <c r="AK212" s="127">
        <f t="shared" si="450"/>
        <v>0</v>
      </c>
      <c r="AL212" s="127">
        <f t="shared" si="450"/>
        <v>0</v>
      </c>
      <c r="AM212" s="127">
        <f t="shared" si="450"/>
        <v>0</v>
      </c>
      <c r="AN212" s="127">
        <f t="shared" si="450"/>
        <v>0</v>
      </c>
      <c r="AO212" s="127">
        <f t="shared" si="450"/>
        <v>0</v>
      </c>
      <c r="AP212" s="127">
        <f t="shared" si="450"/>
        <v>0</v>
      </c>
      <c r="AQ212" s="127">
        <f t="shared" si="450"/>
        <v>0</v>
      </c>
      <c r="AR212" s="309"/>
    </row>
    <row r="213" spans="1:44" ht="31.5">
      <c r="A213" s="311"/>
      <c r="B213" s="312"/>
      <c r="C213" s="308"/>
      <c r="D213" s="146" t="s">
        <v>37</v>
      </c>
      <c r="E213" s="202">
        <f t="shared" ref="E213:E215" si="451">H213+K213+N213+Q213+T213+W213+Z213+AC213+AF213+AI213+AL213+AO213</f>
        <v>0</v>
      </c>
      <c r="F213" s="202">
        <f t="shared" ref="F213:F215" si="452">I213+L213+O213+R213+U213+X213+AA213+AD213+AG213+AJ213+AM213+AP213</f>
        <v>0</v>
      </c>
      <c r="G213" s="127" t="e">
        <f t="shared" ref="G213:G215" si="453">F213/E213*100</f>
        <v>#DIV/0!</v>
      </c>
      <c r="H213" s="123"/>
      <c r="I213" s="123"/>
      <c r="J213" s="131"/>
      <c r="K213" s="123"/>
      <c r="L213" s="123"/>
      <c r="M213" s="131"/>
      <c r="N213" s="123"/>
      <c r="O213" s="123"/>
      <c r="P213" s="131"/>
      <c r="Q213" s="123"/>
      <c r="R213" s="123"/>
      <c r="S213" s="131"/>
      <c r="T213" s="123"/>
      <c r="U213" s="123"/>
      <c r="V213" s="131"/>
      <c r="W213" s="123"/>
      <c r="X213" s="123"/>
      <c r="Y213" s="131"/>
      <c r="Z213" s="123"/>
      <c r="AA213" s="123"/>
      <c r="AB213" s="131"/>
      <c r="AC213" s="123"/>
      <c r="AD213" s="123"/>
      <c r="AE213" s="131"/>
      <c r="AF213" s="123"/>
      <c r="AG213" s="123"/>
      <c r="AH213" s="131"/>
      <c r="AI213" s="123"/>
      <c r="AJ213" s="123"/>
      <c r="AK213" s="123"/>
      <c r="AL213" s="123"/>
      <c r="AM213" s="123"/>
      <c r="AN213" s="131"/>
      <c r="AO213" s="123"/>
      <c r="AP213" s="123"/>
      <c r="AQ213" s="131"/>
      <c r="AR213" s="310"/>
    </row>
    <row r="214" spans="1:44" ht="31.15" customHeight="1">
      <c r="A214" s="311"/>
      <c r="B214" s="312"/>
      <c r="C214" s="308"/>
      <c r="D214" s="146" t="s">
        <v>2</v>
      </c>
      <c r="E214" s="202">
        <f t="shared" si="451"/>
        <v>0</v>
      </c>
      <c r="F214" s="202">
        <f t="shared" si="452"/>
        <v>0</v>
      </c>
      <c r="G214" s="127" t="e">
        <f t="shared" si="453"/>
        <v>#DIV/0!</v>
      </c>
      <c r="H214" s="123"/>
      <c r="I214" s="123"/>
      <c r="J214" s="131"/>
      <c r="K214" s="123"/>
      <c r="L214" s="123"/>
      <c r="M214" s="131"/>
      <c r="N214" s="123"/>
      <c r="O214" s="123"/>
      <c r="P214" s="131"/>
      <c r="Q214" s="123"/>
      <c r="R214" s="123"/>
      <c r="S214" s="131"/>
      <c r="T214" s="123"/>
      <c r="U214" s="123"/>
      <c r="V214" s="131"/>
      <c r="W214" s="123"/>
      <c r="X214" s="123"/>
      <c r="Y214" s="131"/>
      <c r="Z214" s="123"/>
      <c r="AA214" s="123"/>
      <c r="AB214" s="131"/>
      <c r="AC214" s="123"/>
      <c r="AD214" s="123"/>
      <c r="AE214" s="131"/>
      <c r="AF214" s="123"/>
      <c r="AG214" s="123"/>
      <c r="AH214" s="131"/>
      <c r="AI214" s="123"/>
      <c r="AJ214" s="123"/>
      <c r="AK214" s="131"/>
      <c r="AL214" s="123"/>
      <c r="AM214" s="123"/>
      <c r="AN214" s="131"/>
      <c r="AO214" s="123"/>
      <c r="AP214" s="123"/>
      <c r="AQ214" s="131"/>
      <c r="AR214" s="310"/>
    </row>
    <row r="215" spans="1:44" ht="28.5" customHeight="1">
      <c r="A215" s="311"/>
      <c r="B215" s="312"/>
      <c r="C215" s="308"/>
      <c r="D215" s="147" t="s">
        <v>43</v>
      </c>
      <c r="E215" s="202">
        <f t="shared" si="451"/>
        <v>0</v>
      </c>
      <c r="F215" s="202">
        <f t="shared" si="452"/>
        <v>0</v>
      </c>
      <c r="G215" s="127" t="e">
        <f t="shared" si="453"/>
        <v>#DIV/0!</v>
      </c>
      <c r="H215" s="123"/>
      <c r="I215" s="123"/>
      <c r="J215" s="131"/>
      <c r="K215" s="123"/>
      <c r="L215" s="123"/>
      <c r="M215" s="131"/>
      <c r="N215" s="123"/>
      <c r="O215" s="123"/>
      <c r="P215" s="131"/>
      <c r="Q215" s="123"/>
      <c r="R215" s="123"/>
      <c r="S215" s="131"/>
      <c r="T215" s="123"/>
      <c r="U215" s="123"/>
      <c r="V215" s="131"/>
      <c r="W215" s="123"/>
      <c r="X215" s="123"/>
      <c r="Y215" s="131"/>
      <c r="Z215" s="123"/>
      <c r="AA215" s="123"/>
      <c r="AB215" s="131"/>
      <c r="AC215" s="123"/>
      <c r="AD215" s="123"/>
      <c r="AE215" s="131"/>
      <c r="AF215" s="123"/>
      <c r="AG215" s="123"/>
      <c r="AH215" s="131"/>
      <c r="AI215" s="123"/>
      <c r="AJ215" s="123"/>
      <c r="AK215" s="131"/>
      <c r="AL215" s="123"/>
      <c r="AM215" s="123"/>
      <c r="AN215" s="131"/>
      <c r="AO215" s="123"/>
      <c r="AP215" s="123"/>
      <c r="AQ215" s="131"/>
      <c r="AR215" s="310"/>
    </row>
    <row r="216" spans="1:44" ht="20.25" customHeight="1">
      <c r="A216" s="313"/>
      <c r="B216" s="314" t="s">
        <v>384</v>
      </c>
      <c r="C216" s="315"/>
      <c r="D216" s="132" t="s">
        <v>41</v>
      </c>
      <c r="E216" s="201">
        <f>SUM(E217:E219)</f>
        <v>5252.75</v>
      </c>
      <c r="F216" s="201">
        <f>SUM(F217:F219)</f>
        <v>0</v>
      </c>
      <c r="G216" s="130" t="e">
        <v>#DIV/0!</v>
      </c>
      <c r="H216" s="127">
        <f>SUM(H217:H219)</f>
        <v>0</v>
      </c>
      <c r="I216" s="127">
        <f t="shared" ref="I216:AQ216" si="454">SUM(I217:I219)</f>
        <v>0</v>
      </c>
      <c r="J216" s="127">
        <f t="shared" si="454"/>
        <v>0</v>
      </c>
      <c r="K216" s="127">
        <f t="shared" si="454"/>
        <v>0</v>
      </c>
      <c r="L216" s="127">
        <f t="shared" si="454"/>
        <v>0</v>
      </c>
      <c r="M216" s="127">
        <f t="shared" si="454"/>
        <v>0</v>
      </c>
      <c r="N216" s="127">
        <f t="shared" si="454"/>
        <v>0</v>
      </c>
      <c r="O216" s="127">
        <f t="shared" si="454"/>
        <v>0</v>
      </c>
      <c r="P216" s="127">
        <f t="shared" si="454"/>
        <v>0</v>
      </c>
      <c r="Q216" s="127">
        <f t="shared" si="454"/>
        <v>0</v>
      </c>
      <c r="R216" s="127">
        <f t="shared" si="454"/>
        <v>0</v>
      </c>
      <c r="S216" s="127">
        <f t="shared" si="454"/>
        <v>0</v>
      </c>
      <c r="T216" s="127">
        <f t="shared" si="454"/>
        <v>0</v>
      </c>
      <c r="U216" s="127">
        <f t="shared" si="454"/>
        <v>0</v>
      </c>
      <c r="V216" s="127">
        <f t="shared" si="454"/>
        <v>0</v>
      </c>
      <c r="W216" s="127">
        <f t="shared" si="454"/>
        <v>0</v>
      </c>
      <c r="X216" s="127">
        <f t="shared" si="454"/>
        <v>0</v>
      </c>
      <c r="Y216" s="127">
        <f t="shared" si="454"/>
        <v>0</v>
      </c>
      <c r="Z216" s="127">
        <f t="shared" si="454"/>
        <v>0</v>
      </c>
      <c r="AA216" s="127">
        <f t="shared" si="454"/>
        <v>0</v>
      </c>
      <c r="AB216" s="127">
        <f t="shared" si="454"/>
        <v>0</v>
      </c>
      <c r="AC216" s="127">
        <f t="shared" si="454"/>
        <v>0</v>
      </c>
      <c r="AD216" s="127">
        <f t="shared" si="454"/>
        <v>0</v>
      </c>
      <c r="AE216" s="127">
        <f t="shared" si="454"/>
        <v>0</v>
      </c>
      <c r="AF216" s="127">
        <f t="shared" si="454"/>
        <v>5252.75</v>
      </c>
      <c r="AG216" s="127">
        <f t="shared" si="454"/>
        <v>0</v>
      </c>
      <c r="AH216" s="127">
        <f t="shared" si="454"/>
        <v>0</v>
      </c>
      <c r="AI216" s="127">
        <f t="shared" si="454"/>
        <v>0</v>
      </c>
      <c r="AJ216" s="127">
        <f t="shared" si="454"/>
        <v>0</v>
      </c>
      <c r="AK216" s="127">
        <f t="shared" si="454"/>
        <v>0</v>
      </c>
      <c r="AL216" s="127">
        <f t="shared" si="454"/>
        <v>0</v>
      </c>
      <c r="AM216" s="127">
        <f t="shared" si="454"/>
        <v>0</v>
      </c>
      <c r="AN216" s="127">
        <f t="shared" si="454"/>
        <v>0</v>
      </c>
      <c r="AO216" s="127">
        <f t="shared" si="454"/>
        <v>0</v>
      </c>
      <c r="AP216" s="127">
        <f t="shared" si="454"/>
        <v>0</v>
      </c>
      <c r="AQ216" s="127">
        <f t="shared" si="454"/>
        <v>0</v>
      </c>
      <c r="AR216" s="320"/>
    </row>
    <row r="217" spans="1:44" ht="35.25" customHeight="1">
      <c r="A217" s="313"/>
      <c r="B217" s="316"/>
      <c r="C217" s="317"/>
      <c r="D217" s="146" t="s">
        <v>37</v>
      </c>
      <c r="E217" s="202">
        <f t="shared" ref="E217:E219" si="455">H217+K217+N217+Q217+T217+W217+Z217+AC217+AF217+AI217+AL217+AO217</f>
        <v>1635.8</v>
      </c>
      <c r="F217" s="202">
        <f t="shared" ref="F217:F219" si="456">I217+L217+O217+R217+U217+X217+AA217+AD217+AG217+AJ217+AM217+AP217</f>
        <v>0</v>
      </c>
      <c r="G217" s="131" t="e">
        <v>#DIV/0!</v>
      </c>
      <c r="H217" s="123">
        <f>H213+H209+H201</f>
        <v>0</v>
      </c>
      <c r="I217" s="123">
        <f t="shared" ref="I217:AQ217" si="457">I213+I209+I201</f>
        <v>0</v>
      </c>
      <c r="J217" s="123">
        <f t="shared" si="457"/>
        <v>0</v>
      </c>
      <c r="K217" s="123">
        <f t="shared" si="457"/>
        <v>0</v>
      </c>
      <c r="L217" s="123">
        <f t="shared" si="457"/>
        <v>0</v>
      </c>
      <c r="M217" s="123">
        <f t="shared" si="457"/>
        <v>0</v>
      </c>
      <c r="N217" s="123">
        <f t="shared" si="457"/>
        <v>0</v>
      </c>
      <c r="O217" s="123">
        <f t="shared" si="457"/>
        <v>0</v>
      </c>
      <c r="P217" s="123">
        <f t="shared" si="457"/>
        <v>0</v>
      </c>
      <c r="Q217" s="123">
        <f t="shared" si="457"/>
        <v>0</v>
      </c>
      <c r="R217" s="123">
        <f t="shared" si="457"/>
        <v>0</v>
      </c>
      <c r="S217" s="123">
        <f t="shared" si="457"/>
        <v>0</v>
      </c>
      <c r="T217" s="123">
        <f t="shared" si="457"/>
        <v>0</v>
      </c>
      <c r="U217" s="123">
        <f t="shared" si="457"/>
        <v>0</v>
      </c>
      <c r="V217" s="123">
        <f t="shared" si="457"/>
        <v>0</v>
      </c>
      <c r="W217" s="123">
        <f t="shared" si="457"/>
        <v>0</v>
      </c>
      <c r="X217" s="123">
        <f t="shared" si="457"/>
        <v>0</v>
      </c>
      <c r="Y217" s="123">
        <f t="shared" si="457"/>
        <v>0</v>
      </c>
      <c r="Z217" s="123">
        <f t="shared" si="457"/>
        <v>0</v>
      </c>
      <c r="AA217" s="123">
        <f t="shared" si="457"/>
        <v>0</v>
      </c>
      <c r="AB217" s="123">
        <f t="shared" si="457"/>
        <v>0</v>
      </c>
      <c r="AC217" s="123">
        <f t="shared" si="457"/>
        <v>0</v>
      </c>
      <c r="AD217" s="123">
        <f t="shared" si="457"/>
        <v>0</v>
      </c>
      <c r="AE217" s="123">
        <f t="shared" si="457"/>
        <v>0</v>
      </c>
      <c r="AF217" s="123">
        <f t="shared" si="457"/>
        <v>1635.8</v>
      </c>
      <c r="AG217" s="123">
        <f t="shared" si="457"/>
        <v>0</v>
      </c>
      <c r="AH217" s="123">
        <f t="shared" si="457"/>
        <v>0</v>
      </c>
      <c r="AI217" s="123">
        <f t="shared" si="457"/>
        <v>0</v>
      </c>
      <c r="AJ217" s="123">
        <f t="shared" si="457"/>
        <v>0</v>
      </c>
      <c r="AK217" s="123">
        <f t="shared" si="457"/>
        <v>0</v>
      </c>
      <c r="AL217" s="123">
        <f t="shared" si="457"/>
        <v>0</v>
      </c>
      <c r="AM217" s="123">
        <f t="shared" si="457"/>
        <v>0</v>
      </c>
      <c r="AN217" s="123">
        <f t="shared" si="457"/>
        <v>0</v>
      </c>
      <c r="AO217" s="123">
        <f t="shared" si="457"/>
        <v>0</v>
      </c>
      <c r="AP217" s="123">
        <f t="shared" si="457"/>
        <v>0</v>
      </c>
      <c r="AQ217" s="123">
        <f t="shared" si="457"/>
        <v>0</v>
      </c>
      <c r="AR217" s="321"/>
    </row>
    <row r="218" spans="1:44" ht="33" customHeight="1">
      <c r="A218" s="313"/>
      <c r="B218" s="316"/>
      <c r="C218" s="317"/>
      <c r="D218" s="146" t="s">
        <v>2</v>
      </c>
      <c r="E218" s="202">
        <f t="shared" si="455"/>
        <v>2566.4</v>
      </c>
      <c r="F218" s="202">
        <f t="shared" si="456"/>
        <v>0</v>
      </c>
      <c r="G218" s="131" t="e">
        <v>#DIV/0!</v>
      </c>
      <c r="H218" s="123">
        <f t="shared" ref="H218:AQ218" si="458">H214+H210+H202</f>
        <v>0</v>
      </c>
      <c r="I218" s="123">
        <f t="shared" si="458"/>
        <v>0</v>
      </c>
      <c r="J218" s="123">
        <f t="shared" si="458"/>
        <v>0</v>
      </c>
      <c r="K218" s="123">
        <f t="shared" si="458"/>
        <v>0</v>
      </c>
      <c r="L218" s="123">
        <f t="shared" si="458"/>
        <v>0</v>
      </c>
      <c r="M218" s="123">
        <f t="shared" si="458"/>
        <v>0</v>
      </c>
      <c r="N218" s="123">
        <f t="shared" si="458"/>
        <v>0</v>
      </c>
      <c r="O218" s="123">
        <f t="shared" si="458"/>
        <v>0</v>
      </c>
      <c r="P218" s="123">
        <f t="shared" si="458"/>
        <v>0</v>
      </c>
      <c r="Q218" s="123">
        <f t="shared" si="458"/>
        <v>0</v>
      </c>
      <c r="R218" s="123">
        <f t="shared" si="458"/>
        <v>0</v>
      </c>
      <c r="S218" s="123">
        <f t="shared" si="458"/>
        <v>0</v>
      </c>
      <c r="T218" s="123">
        <f t="shared" si="458"/>
        <v>0</v>
      </c>
      <c r="U218" s="123">
        <f t="shared" si="458"/>
        <v>0</v>
      </c>
      <c r="V218" s="123">
        <f t="shared" si="458"/>
        <v>0</v>
      </c>
      <c r="W218" s="123">
        <f t="shared" si="458"/>
        <v>0</v>
      </c>
      <c r="X218" s="123">
        <f t="shared" si="458"/>
        <v>0</v>
      </c>
      <c r="Y218" s="123">
        <f t="shared" si="458"/>
        <v>0</v>
      </c>
      <c r="Z218" s="123">
        <f t="shared" si="458"/>
        <v>0</v>
      </c>
      <c r="AA218" s="123">
        <f t="shared" si="458"/>
        <v>0</v>
      </c>
      <c r="AB218" s="123">
        <f t="shared" si="458"/>
        <v>0</v>
      </c>
      <c r="AC218" s="123">
        <f t="shared" si="458"/>
        <v>0</v>
      </c>
      <c r="AD218" s="123">
        <f t="shared" si="458"/>
        <v>0</v>
      </c>
      <c r="AE218" s="123">
        <f t="shared" si="458"/>
        <v>0</v>
      </c>
      <c r="AF218" s="123">
        <f t="shared" si="458"/>
        <v>2566.4</v>
      </c>
      <c r="AG218" s="123">
        <f t="shared" si="458"/>
        <v>0</v>
      </c>
      <c r="AH218" s="123">
        <f t="shared" si="458"/>
        <v>0</v>
      </c>
      <c r="AI218" s="123">
        <f t="shared" si="458"/>
        <v>0</v>
      </c>
      <c r="AJ218" s="123">
        <f t="shared" si="458"/>
        <v>0</v>
      </c>
      <c r="AK218" s="123">
        <f t="shared" si="458"/>
        <v>0</v>
      </c>
      <c r="AL218" s="123">
        <f t="shared" si="458"/>
        <v>0</v>
      </c>
      <c r="AM218" s="123">
        <f t="shared" si="458"/>
        <v>0</v>
      </c>
      <c r="AN218" s="123">
        <f t="shared" si="458"/>
        <v>0</v>
      </c>
      <c r="AO218" s="123">
        <f t="shared" si="458"/>
        <v>0</v>
      </c>
      <c r="AP218" s="123">
        <f t="shared" si="458"/>
        <v>0</v>
      </c>
      <c r="AQ218" s="123">
        <f t="shared" si="458"/>
        <v>0</v>
      </c>
      <c r="AR218" s="321"/>
    </row>
    <row r="219" spans="1:44" ht="19.7" customHeight="1">
      <c r="A219" s="313"/>
      <c r="B219" s="318"/>
      <c r="C219" s="319"/>
      <c r="D219" s="147" t="s">
        <v>43</v>
      </c>
      <c r="E219" s="202">
        <f t="shared" si="455"/>
        <v>1050.55</v>
      </c>
      <c r="F219" s="202">
        <f t="shared" si="456"/>
        <v>0</v>
      </c>
      <c r="G219" s="131" t="e">
        <v>#DIV/0!</v>
      </c>
      <c r="H219" s="123">
        <f t="shared" ref="H219:AQ219" si="459">H215+H211+H203</f>
        <v>0</v>
      </c>
      <c r="I219" s="123">
        <f t="shared" si="459"/>
        <v>0</v>
      </c>
      <c r="J219" s="123">
        <f t="shared" si="459"/>
        <v>0</v>
      </c>
      <c r="K219" s="123">
        <f t="shared" si="459"/>
        <v>0</v>
      </c>
      <c r="L219" s="123">
        <f t="shared" si="459"/>
        <v>0</v>
      </c>
      <c r="M219" s="123">
        <f t="shared" si="459"/>
        <v>0</v>
      </c>
      <c r="N219" s="123">
        <f t="shared" si="459"/>
        <v>0</v>
      </c>
      <c r="O219" s="123">
        <f t="shared" si="459"/>
        <v>0</v>
      </c>
      <c r="P219" s="123">
        <f t="shared" si="459"/>
        <v>0</v>
      </c>
      <c r="Q219" s="123">
        <f t="shared" si="459"/>
        <v>0</v>
      </c>
      <c r="R219" s="123">
        <f t="shared" si="459"/>
        <v>0</v>
      </c>
      <c r="S219" s="123">
        <f t="shared" si="459"/>
        <v>0</v>
      </c>
      <c r="T219" s="123">
        <f t="shared" si="459"/>
        <v>0</v>
      </c>
      <c r="U219" s="123">
        <f t="shared" si="459"/>
        <v>0</v>
      </c>
      <c r="V219" s="123">
        <f t="shared" si="459"/>
        <v>0</v>
      </c>
      <c r="W219" s="123">
        <f t="shared" si="459"/>
        <v>0</v>
      </c>
      <c r="X219" s="123">
        <f t="shared" si="459"/>
        <v>0</v>
      </c>
      <c r="Y219" s="123">
        <f t="shared" si="459"/>
        <v>0</v>
      </c>
      <c r="Z219" s="123">
        <f t="shared" si="459"/>
        <v>0</v>
      </c>
      <c r="AA219" s="123">
        <f t="shared" si="459"/>
        <v>0</v>
      </c>
      <c r="AB219" s="123">
        <f t="shared" si="459"/>
        <v>0</v>
      </c>
      <c r="AC219" s="123">
        <f t="shared" si="459"/>
        <v>0</v>
      </c>
      <c r="AD219" s="123">
        <f t="shared" si="459"/>
        <v>0</v>
      </c>
      <c r="AE219" s="123">
        <f t="shared" si="459"/>
        <v>0</v>
      </c>
      <c r="AF219" s="123">
        <f t="shared" si="459"/>
        <v>1050.55</v>
      </c>
      <c r="AG219" s="123">
        <f t="shared" si="459"/>
        <v>0</v>
      </c>
      <c r="AH219" s="123">
        <f t="shared" si="459"/>
        <v>0</v>
      </c>
      <c r="AI219" s="123">
        <f t="shared" si="459"/>
        <v>0</v>
      </c>
      <c r="AJ219" s="123">
        <f t="shared" si="459"/>
        <v>0</v>
      </c>
      <c r="AK219" s="123">
        <f t="shared" si="459"/>
        <v>0</v>
      </c>
      <c r="AL219" s="123">
        <f t="shared" si="459"/>
        <v>0</v>
      </c>
      <c r="AM219" s="123">
        <f t="shared" si="459"/>
        <v>0</v>
      </c>
      <c r="AN219" s="123">
        <f t="shared" si="459"/>
        <v>0</v>
      </c>
      <c r="AO219" s="123">
        <f t="shared" si="459"/>
        <v>0</v>
      </c>
      <c r="AP219" s="123">
        <f t="shared" si="459"/>
        <v>0</v>
      </c>
      <c r="AQ219" s="123">
        <f t="shared" si="459"/>
        <v>0</v>
      </c>
      <c r="AR219" s="321"/>
    </row>
    <row r="220" spans="1:44" ht="18.75" customHeight="1">
      <c r="A220" s="182" t="s">
        <v>260</v>
      </c>
      <c r="B220" s="212"/>
      <c r="C220" s="212"/>
      <c r="D220" s="212"/>
      <c r="E220" s="206"/>
      <c r="F220" s="216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7"/>
    </row>
    <row r="221" spans="1:44" ht="22.5" customHeight="1">
      <c r="A221" s="179" t="s">
        <v>261</v>
      </c>
      <c r="B221" s="180"/>
      <c r="C221" s="180"/>
      <c r="D221" s="180"/>
      <c r="E221" s="216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  <c r="AD221" s="180"/>
      <c r="AE221" s="180"/>
      <c r="AF221" s="180"/>
      <c r="AG221" s="180"/>
      <c r="AH221" s="180"/>
      <c r="AI221" s="180"/>
      <c r="AJ221" s="180"/>
      <c r="AK221" s="180"/>
      <c r="AL221" s="180"/>
      <c r="AM221" s="180"/>
      <c r="AN221" s="180"/>
      <c r="AO221" s="180"/>
      <c r="AP221" s="180"/>
      <c r="AQ221" s="180"/>
      <c r="AR221" s="181"/>
    </row>
    <row r="222" spans="1:44" s="237" customFormat="1" ht="18.75" customHeight="1">
      <c r="A222" s="336" t="s">
        <v>396</v>
      </c>
      <c r="B222" s="337"/>
      <c r="C222" s="338"/>
      <c r="D222" s="233" t="s">
        <v>41</v>
      </c>
      <c r="E222" s="234">
        <f>SUM(E223:E225)</f>
        <v>144004.60999999999</v>
      </c>
      <c r="F222" s="234">
        <f>SUM(F223:F225)</f>
        <v>38929.160000000003</v>
      </c>
      <c r="G222" s="235">
        <f>IF(F222,F222/E222*100,0)</f>
        <v>27.033273448676404</v>
      </c>
      <c r="H222" s="236">
        <f>SUM(H223:H225)</f>
        <v>38929.160000000003</v>
      </c>
      <c r="I222" s="236">
        <f t="shared" ref="I222:AQ222" si="460">SUM(I223:I225)</f>
        <v>38929.160000000003</v>
      </c>
      <c r="J222" s="236">
        <f t="shared" si="460"/>
        <v>0</v>
      </c>
      <c r="K222" s="236">
        <f t="shared" si="460"/>
        <v>9158</v>
      </c>
      <c r="L222" s="236">
        <f t="shared" si="460"/>
        <v>0</v>
      </c>
      <c r="M222" s="236">
        <f t="shared" si="460"/>
        <v>0</v>
      </c>
      <c r="N222" s="236">
        <f t="shared" si="460"/>
        <v>9158</v>
      </c>
      <c r="O222" s="236">
        <f t="shared" si="460"/>
        <v>0</v>
      </c>
      <c r="P222" s="236">
        <f t="shared" si="460"/>
        <v>0</v>
      </c>
      <c r="Q222" s="236">
        <f t="shared" si="460"/>
        <v>9158</v>
      </c>
      <c r="R222" s="236">
        <f t="shared" si="460"/>
        <v>0</v>
      </c>
      <c r="S222" s="236">
        <f t="shared" si="460"/>
        <v>0</v>
      </c>
      <c r="T222" s="236">
        <f t="shared" si="460"/>
        <v>13060.1</v>
      </c>
      <c r="U222" s="236">
        <f t="shared" si="460"/>
        <v>0</v>
      </c>
      <c r="V222" s="236">
        <f t="shared" si="460"/>
        <v>0</v>
      </c>
      <c r="W222" s="236">
        <f t="shared" si="460"/>
        <v>9158</v>
      </c>
      <c r="X222" s="236">
        <f t="shared" si="460"/>
        <v>0</v>
      </c>
      <c r="Y222" s="236">
        <f t="shared" si="460"/>
        <v>0</v>
      </c>
      <c r="Z222" s="236">
        <f t="shared" si="460"/>
        <v>9158</v>
      </c>
      <c r="AA222" s="236">
        <f t="shared" si="460"/>
        <v>0</v>
      </c>
      <c r="AB222" s="236">
        <f t="shared" si="460"/>
        <v>0</v>
      </c>
      <c r="AC222" s="236">
        <f t="shared" si="460"/>
        <v>9158</v>
      </c>
      <c r="AD222" s="236">
        <f t="shared" si="460"/>
        <v>0</v>
      </c>
      <c r="AE222" s="236">
        <f t="shared" si="460"/>
        <v>0</v>
      </c>
      <c r="AF222" s="236">
        <f t="shared" si="460"/>
        <v>9158</v>
      </c>
      <c r="AG222" s="236">
        <f t="shared" si="460"/>
        <v>0</v>
      </c>
      <c r="AH222" s="236">
        <f t="shared" si="460"/>
        <v>0</v>
      </c>
      <c r="AI222" s="236">
        <f t="shared" si="460"/>
        <v>9158</v>
      </c>
      <c r="AJ222" s="236">
        <f t="shared" si="460"/>
        <v>0</v>
      </c>
      <c r="AK222" s="236">
        <f t="shared" si="460"/>
        <v>0</v>
      </c>
      <c r="AL222" s="236">
        <f t="shared" si="460"/>
        <v>9158</v>
      </c>
      <c r="AM222" s="236">
        <f t="shared" si="460"/>
        <v>0</v>
      </c>
      <c r="AN222" s="236">
        <f t="shared" si="460"/>
        <v>0</v>
      </c>
      <c r="AO222" s="236">
        <f t="shared" si="460"/>
        <v>9593.3499999999985</v>
      </c>
      <c r="AP222" s="236">
        <f t="shared" si="460"/>
        <v>0</v>
      </c>
      <c r="AQ222" s="236">
        <f t="shared" si="460"/>
        <v>0</v>
      </c>
      <c r="AR222" s="320"/>
    </row>
    <row r="223" spans="1:44" ht="31.5">
      <c r="A223" s="339"/>
      <c r="B223" s="340"/>
      <c r="C223" s="341"/>
      <c r="D223" s="146" t="s">
        <v>37</v>
      </c>
      <c r="E223" s="202">
        <f t="shared" ref="E223:E225" si="461">H223+K223+N223+Q223+T223+W223+Z223+AC223+AF223+AI223+AL223+AO223</f>
        <v>0</v>
      </c>
      <c r="F223" s="202">
        <f t="shared" ref="F223:F225" si="462">I223+L223+O223+R223+U223+X223+AA223+AD223+AG223+AJ223+AM223+AP223</f>
        <v>0</v>
      </c>
      <c r="G223" s="232">
        <f t="shared" ref="G223:G241" si="463">IF(F223,F223/E223*100,0)</f>
        <v>0</v>
      </c>
      <c r="H223" s="123">
        <f>H171+H130+H126</f>
        <v>0</v>
      </c>
      <c r="I223" s="123">
        <f t="shared" ref="I223:AQ223" si="464">I171+I130+I126</f>
        <v>0</v>
      </c>
      <c r="J223" s="123">
        <f t="shared" si="464"/>
        <v>0</v>
      </c>
      <c r="K223" s="123">
        <f t="shared" si="464"/>
        <v>0</v>
      </c>
      <c r="L223" s="123">
        <f t="shared" si="464"/>
        <v>0</v>
      </c>
      <c r="M223" s="123">
        <f t="shared" si="464"/>
        <v>0</v>
      </c>
      <c r="N223" s="123">
        <f t="shared" si="464"/>
        <v>0</v>
      </c>
      <c r="O223" s="123">
        <f t="shared" si="464"/>
        <v>0</v>
      </c>
      <c r="P223" s="123">
        <f t="shared" si="464"/>
        <v>0</v>
      </c>
      <c r="Q223" s="123">
        <f t="shared" si="464"/>
        <v>0</v>
      </c>
      <c r="R223" s="123">
        <f t="shared" si="464"/>
        <v>0</v>
      </c>
      <c r="S223" s="123">
        <f t="shared" si="464"/>
        <v>0</v>
      </c>
      <c r="T223" s="123">
        <f t="shared" si="464"/>
        <v>0</v>
      </c>
      <c r="U223" s="123">
        <f t="shared" si="464"/>
        <v>0</v>
      </c>
      <c r="V223" s="123">
        <f t="shared" si="464"/>
        <v>0</v>
      </c>
      <c r="W223" s="123">
        <f t="shared" si="464"/>
        <v>0</v>
      </c>
      <c r="X223" s="123">
        <f t="shared" si="464"/>
        <v>0</v>
      </c>
      <c r="Y223" s="123">
        <f t="shared" si="464"/>
        <v>0</v>
      </c>
      <c r="Z223" s="123">
        <f t="shared" si="464"/>
        <v>0</v>
      </c>
      <c r="AA223" s="123">
        <f t="shared" si="464"/>
        <v>0</v>
      </c>
      <c r="AB223" s="123">
        <f t="shared" si="464"/>
        <v>0</v>
      </c>
      <c r="AC223" s="123">
        <f t="shared" si="464"/>
        <v>0</v>
      </c>
      <c r="AD223" s="123">
        <f t="shared" si="464"/>
        <v>0</v>
      </c>
      <c r="AE223" s="123">
        <f t="shared" si="464"/>
        <v>0</v>
      </c>
      <c r="AF223" s="123">
        <f t="shared" si="464"/>
        <v>0</v>
      </c>
      <c r="AG223" s="123">
        <f t="shared" si="464"/>
        <v>0</v>
      </c>
      <c r="AH223" s="123">
        <f t="shared" si="464"/>
        <v>0</v>
      </c>
      <c r="AI223" s="123">
        <f t="shared" si="464"/>
        <v>0</v>
      </c>
      <c r="AJ223" s="123">
        <f t="shared" si="464"/>
        <v>0</v>
      </c>
      <c r="AK223" s="123">
        <f t="shared" si="464"/>
        <v>0</v>
      </c>
      <c r="AL223" s="123">
        <f t="shared" si="464"/>
        <v>0</v>
      </c>
      <c r="AM223" s="123">
        <f t="shared" si="464"/>
        <v>0</v>
      </c>
      <c r="AN223" s="123">
        <f t="shared" si="464"/>
        <v>0</v>
      </c>
      <c r="AO223" s="123">
        <f t="shared" si="464"/>
        <v>0</v>
      </c>
      <c r="AP223" s="123">
        <f t="shared" si="464"/>
        <v>0</v>
      </c>
      <c r="AQ223" s="123">
        <f t="shared" si="464"/>
        <v>0</v>
      </c>
      <c r="AR223" s="321"/>
    </row>
    <row r="224" spans="1:44" ht="31.9" customHeight="1">
      <c r="A224" s="339"/>
      <c r="B224" s="340"/>
      <c r="C224" s="341"/>
      <c r="D224" s="146" t="s">
        <v>2</v>
      </c>
      <c r="E224" s="202">
        <f t="shared" si="461"/>
        <v>64962.799999999996</v>
      </c>
      <c r="F224" s="202">
        <f t="shared" si="462"/>
        <v>0</v>
      </c>
      <c r="G224" s="232">
        <f t="shared" si="463"/>
        <v>0</v>
      </c>
      <c r="H224" s="123">
        <f t="shared" ref="H224:AQ224" si="465">H172+H131+H127</f>
        <v>0</v>
      </c>
      <c r="I224" s="123">
        <f t="shared" si="465"/>
        <v>0</v>
      </c>
      <c r="J224" s="123">
        <f t="shared" si="465"/>
        <v>0</v>
      </c>
      <c r="K224" s="123">
        <f t="shared" si="465"/>
        <v>5788</v>
      </c>
      <c r="L224" s="123">
        <f t="shared" si="465"/>
        <v>0</v>
      </c>
      <c r="M224" s="123">
        <f t="shared" si="465"/>
        <v>0</v>
      </c>
      <c r="N224" s="123">
        <f t="shared" si="465"/>
        <v>5788</v>
      </c>
      <c r="O224" s="123">
        <f t="shared" si="465"/>
        <v>0</v>
      </c>
      <c r="P224" s="123">
        <f t="shared" si="465"/>
        <v>0</v>
      </c>
      <c r="Q224" s="123">
        <f t="shared" si="465"/>
        <v>5788</v>
      </c>
      <c r="R224" s="123">
        <f t="shared" si="465"/>
        <v>0</v>
      </c>
      <c r="S224" s="123">
        <f t="shared" si="465"/>
        <v>0</v>
      </c>
      <c r="T224" s="123">
        <f t="shared" si="465"/>
        <v>6690.1</v>
      </c>
      <c r="U224" s="123">
        <f t="shared" si="465"/>
        <v>0</v>
      </c>
      <c r="V224" s="123">
        <f t="shared" si="465"/>
        <v>0</v>
      </c>
      <c r="W224" s="123">
        <f t="shared" si="465"/>
        <v>5788</v>
      </c>
      <c r="X224" s="123">
        <f t="shared" si="465"/>
        <v>0</v>
      </c>
      <c r="Y224" s="123">
        <f t="shared" si="465"/>
        <v>0</v>
      </c>
      <c r="Z224" s="123">
        <f t="shared" si="465"/>
        <v>5788</v>
      </c>
      <c r="AA224" s="123">
        <f t="shared" si="465"/>
        <v>0</v>
      </c>
      <c r="AB224" s="123">
        <f t="shared" si="465"/>
        <v>0</v>
      </c>
      <c r="AC224" s="123">
        <f t="shared" si="465"/>
        <v>5788</v>
      </c>
      <c r="AD224" s="123">
        <f t="shared" si="465"/>
        <v>0</v>
      </c>
      <c r="AE224" s="123">
        <f t="shared" si="465"/>
        <v>0</v>
      </c>
      <c r="AF224" s="123">
        <f t="shared" si="465"/>
        <v>5788</v>
      </c>
      <c r="AG224" s="123">
        <f t="shared" si="465"/>
        <v>0</v>
      </c>
      <c r="AH224" s="123">
        <f t="shared" si="465"/>
        <v>0</v>
      </c>
      <c r="AI224" s="123">
        <f t="shared" si="465"/>
        <v>5788</v>
      </c>
      <c r="AJ224" s="123">
        <f t="shared" si="465"/>
        <v>0</v>
      </c>
      <c r="AK224" s="123">
        <f t="shared" si="465"/>
        <v>0</v>
      </c>
      <c r="AL224" s="123">
        <f t="shared" si="465"/>
        <v>5788</v>
      </c>
      <c r="AM224" s="123">
        <f t="shared" si="465"/>
        <v>0</v>
      </c>
      <c r="AN224" s="123">
        <f t="shared" si="465"/>
        <v>0</v>
      </c>
      <c r="AO224" s="123">
        <f t="shared" si="465"/>
        <v>6180.7</v>
      </c>
      <c r="AP224" s="123">
        <f t="shared" si="465"/>
        <v>0</v>
      </c>
      <c r="AQ224" s="123">
        <f t="shared" si="465"/>
        <v>0</v>
      </c>
      <c r="AR224" s="321"/>
    </row>
    <row r="225" spans="1:44" ht="20.25" customHeight="1">
      <c r="A225" s="339"/>
      <c r="B225" s="340"/>
      <c r="C225" s="341"/>
      <c r="D225" s="148" t="s">
        <v>43</v>
      </c>
      <c r="E225" s="202">
        <f t="shared" si="461"/>
        <v>79041.81</v>
      </c>
      <c r="F225" s="202">
        <f t="shared" si="462"/>
        <v>38929.160000000003</v>
      </c>
      <c r="G225" s="232">
        <f t="shared" si="463"/>
        <v>49.251351911096172</v>
      </c>
      <c r="H225" s="123">
        <f t="shared" ref="H225:AQ225" si="466">H173+H132+H128</f>
        <v>38929.160000000003</v>
      </c>
      <c r="I225" s="123">
        <f t="shared" si="466"/>
        <v>38929.160000000003</v>
      </c>
      <c r="J225" s="123">
        <f t="shared" si="466"/>
        <v>0</v>
      </c>
      <c r="K225" s="123">
        <f t="shared" si="466"/>
        <v>3370</v>
      </c>
      <c r="L225" s="123">
        <f t="shared" si="466"/>
        <v>0</v>
      </c>
      <c r="M225" s="123">
        <f t="shared" si="466"/>
        <v>0</v>
      </c>
      <c r="N225" s="123">
        <f t="shared" si="466"/>
        <v>3370</v>
      </c>
      <c r="O225" s="123">
        <f t="shared" si="466"/>
        <v>0</v>
      </c>
      <c r="P225" s="123">
        <f t="shared" si="466"/>
        <v>0</v>
      </c>
      <c r="Q225" s="123">
        <f t="shared" si="466"/>
        <v>3370</v>
      </c>
      <c r="R225" s="123">
        <f t="shared" si="466"/>
        <v>0</v>
      </c>
      <c r="S225" s="123">
        <f t="shared" si="466"/>
        <v>0</v>
      </c>
      <c r="T225" s="123">
        <f t="shared" si="466"/>
        <v>6370</v>
      </c>
      <c r="U225" s="123">
        <f t="shared" si="466"/>
        <v>0</v>
      </c>
      <c r="V225" s="123">
        <f t="shared" si="466"/>
        <v>0</v>
      </c>
      <c r="W225" s="123">
        <f t="shared" si="466"/>
        <v>3370</v>
      </c>
      <c r="X225" s="123">
        <f t="shared" si="466"/>
        <v>0</v>
      </c>
      <c r="Y225" s="123">
        <f t="shared" si="466"/>
        <v>0</v>
      </c>
      <c r="Z225" s="123">
        <f t="shared" si="466"/>
        <v>3370</v>
      </c>
      <c r="AA225" s="123">
        <f t="shared" si="466"/>
        <v>0</v>
      </c>
      <c r="AB225" s="123">
        <f t="shared" si="466"/>
        <v>0</v>
      </c>
      <c r="AC225" s="123">
        <f t="shared" si="466"/>
        <v>3370</v>
      </c>
      <c r="AD225" s="123">
        <f t="shared" si="466"/>
        <v>0</v>
      </c>
      <c r="AE225" s="123">
        <f t="shared" si="466"/>
        <v>0</v>
      </c>
      <c r="AF225" s="123">
        <f t="shared" si="466"/>
        <v>3370</v>
      </c>
      <c r="AG225" s="123">
        <f t="shared" si="466"/>
        <v>0</v>
      </c>
      <c r="AH225" s="123">
        <f t="shared" si="466"/>
        <v>0</v>
      </c>
      <c r="AI225" s="123">
        <f t="shared" si="466"/>
        <v>3370</v>
      </c>
      <c r="AJ225" s="123">
        <f t="shared" si="466"/>
        <v>0</v>
      </c>
      <c r="AK225" s="123">
        <f t="shared" si="466"/>
        <v>0</v>
      </c>
      <c r="AL225" s="123">
        <f t="shared" si="466"/>
        <v>3370</v>
      </c>
      <c r="AM225" s="123">
        <f t="shared" si="466"/>
        <v>0</v>
      </c>
      <c r="AN225" s="123">
        <f t="shared" si="466"/>
        <v>0</v>
      </c>
      <c r="AO225" s="123">
        <f t="shared" si="466"/>
        <v>3412.6499999999996</v>
      </c>
      <c r="AP225" s="123">
        <f t="shared" si="466"/>
        <v>0</v>
      </c>
      <c r="AQ225" s="123">
        <f t="shared" si="466"/>
        <v>0</v>
      </c>
      <c r="AR225" s="321"/>
    </row>
    <row r="226" spans="1:44" s="237" customFormat="1" ht="15" customHeight="1">
      <c r="A226" s="336" t="s">
        <v>397</v>
      </c>
      <c r="B226" s="337"/>
      <c r="C226" s="338"/>
      <c r="D226" s="238" t="s">
        <v>41</v>
      </c>
      <c r="E226" s="234">
        <f>SUM(E227:E229)</f>
        <v>55869.942999999999</v>
      </c>
      <c r="F226" s="234">
        <f>SUM(F227:F229)</f>
        <v>0</v>
      </c>
      <c r="G226" s="235">
        <f t="shared" si="463"/>
        <v>0</v>
      </c>
      <c r="H226" s="236">
        <f>SUM(H227:H229)</f>
        <v>0</v>
      </c>
      <c r="I226" s="236">
        <f t="shared" ref="I226:AQ226" si="467">SUM(I227:I229)</f>
        <v>0</v>
      </c>
      <c r="J226" s="236">
        <f t="shared" si="467"/>
        <v>0</v>
      </c>
      <c r="K226" s="236">
        <f t="shared" si="467"/>
        <v>0</v>
      </c>
      <c r="L226" s="236">
        <f t="shared" si="467"/>
        <v>0</v>
      </c>
      <c r="M226" s="236">
        <f t="shared" si="467"/>
        <v>0</v>
      </c>
      <c r="N226" s="236">
        <f t="shared" si="467"/>
        <v>0</v>
      </c>
      <c r="O226" s="236">
        <f t="shared" si="467"/>
        <v>0</v>
      </c>
      <c r="P226" s="236">
        <f t="shared" si="467"/>
        <v>0</v>
      </c>
      <c r="Q226" s="236">
        <f t="shared" si="467"/>
        <v>0</v>
      </c>
      <c r="R226" s="236">
        <f t="shared" si="467"/>
        <v>0</v>
      </c>
      <c r="S226" s="236">
        <f t="shared" si="467"/>
        <v>0</v>
      </c>
      <c r="T226" s="236">
        <f t="shared" si="467"/>
        <v>0</v>
      </c>
      <c r="U226" s="236">
        <f t="shared" si="467"/>
        <v>0</v>
      </c>
      <c r="V226" s="236">
        <f t="shared" si="467"/>
        <v>0</v>
      </c>
      <c r="W226" s="236">
        <f t="shared" si="467"/>
        <v>0</v>
      </c>
      <c r="X226" s="236">
        <f t="shared" si="467"/>
        <v>0</v>
      </c>
      <c r="Y226" s="236">
        <f t="shared" si="467"/>
        <v>0</v>
      </c>
      <c r="Z226" s="236">
        <f t="shared" si="467"/>
        <v>0</v>
      </c>
      <c r="AA226" s="236">
        <f t="shared" si="467"/>
        <v>0</v>
      </c>
      <c r="AB226" s="236">
        <f t="shared" si="467"/>
        <v>0</v>
      </c>
      <c r="AC226" s="236">
        <f t="shared" si="467"/>
        <v>0</v>
      </c>
      <c r="AD226" s="236">
        <f t="shared" si="467"/>
        <v>0</v>
      </c>
      <c r="AE226" s="236">
        <f t="shared" si="467"/>
        <v>0</v>
      </c>
      <c r="AF226" s="236">
        <f t="shared" si="467"/>
        <v>55869.942999999999</v>
      </c>
      <c r="AG226" s="236">
        <f t="shared" si="467"/>
        <v>0</v>
      </c>
      <c r="AH226" s="236">
        <f t="shared" si="467"/>
        <v>0</v>
      </c>
      <c r="AI226" s="236">
        <f t="shared" si="467"/>
        <v>0</v>
      </c>
      <c r="AJ226" s="236">
        <f t="shared" si="467"/>
        <v>0</v>
      </c>
      <c r="AK226" s="236">
        <f t="shared" si="467"/>
        <v>0</v>
      </c>
      <c r="AL226" s="236">
        <f t="shared" si="467"/>
        <v>0</v>
      </c>
      <c r="AM226" s="236">
        <f t="shared" si="467"/>
        <v>0</v>
      </c>
      <c r="AN226" s="236">
        <f t="shared" si="467"/>
        <v>0</v>
      </c>
      <c r="AO226" s="236">
        <f t="shared" si="467"/>
        <v>0</v>
      </c>
      <c r="AP226" s="236">
        <f t="shared" si="467"/>
        <v>0</v>
      </c>
      <c r="AQ226" s="236">
        <f t="shared" si="467"/>
        <v>0</v>
      </c>
      <c r="AR226" s="320"/>
    </row>
    <row r="227" spans="1:44" ht="31.5">
      <c r="A227" s="339"/>
      <c r="B227" s="340"/>
      <c r="C227" s="341"/>
      <c r="D227" s="146" t="s">
        <v>37</v>
      </c>
      <c r="E227" s="202">
        <f t="shared" ref="E227:E229" si="468">H227+K227+N227+Q227+T227+W227+Z227+AC227+AF227+AI227+AL227+AO227</f>
        <v>3622</v>
      </c>
      <c r="F227" s="202">
        <f t="shared" ref="F227:F229" si="469">I227+L227+O227+R227+U227+X227+AA227+AD227+AG227+AJ227+AM227+AP227</f>
        <v>0</v>
      </c>
      <c r="G227" s="232">
        <f t="shared" si="463"/>
        <v>0</v>
      </c>
      <c r="H227" s="123">
        <f>H106+H110</f>
        <v>0</v>
      </c>
      <c r="I227" s="123">
        <f t="shared" ref="I227:AQ227" si="470">I106+I110</f>
        <v>0</v>
      </c>
      <c r="J227" s="123">
        <f t="shared" si="470"/>
        <v>0</v>
      </c>
      <c r="K227" s="123">
        <f t="shared" si="470"/>
        <v>0</v>
      </c>
      <c r="L227" s="123">
        <f t="shared" si="470"/>
        <v>0</v>
      </c>
      <c r="M227" s="123">
        <f t="shared" si="470"/>
        <v>0</v>
      </c>
      <c r="N227" s="123">
        <f t="shared" si="470"/>
        <v>0</v>
      </c>
      <c r="O227" s="123">
        <f t="shared" si="470"/>
        <v>0</v>
      </c>
      <c r="P227" s="123">
        <f t="shared" si="470"/>
        <v>0</v>
      </c>
      <c r="Q227" s="123">
        <f t="shared" si="470"/>
        <v>0</v>
      </c>
      <c r="R227" s="123">
        <f t="shared" si="470"/>
        <v>0</v>
      </c>
      <c r="S227" s="123">
        <f t="shared" si="470"/>
        <v>0</v>
      </c>
      <c r="T227" s="123">
        <f t="shared" si="470"/>
        <v>0</v>
      </c>
      <c r="U227" s="123">
        <f t="shared" si="470"/>
        <v>0</v>
      </c>
      <c r="V227" s="123">
        <f t="shared" si="470"/>
        <v>0</v>
      </c>
      <c r="W227" s="123">
        <f t="shared" si="470"/>
        <v>0</v>
      </c>
      <c r="X227" s="123">
        <f t="shared" si="470"/>
        <v>0</v>
      </c>
      <c r="Y227" s="123">
        <f t="shared" si="470"/>
        <v>0</v>
      </c>
      <c r="Z227" s="123">
        <f t="shared" si="470"/>
        <v>0</v>
      </c>
      <c r="AA227" s="123">
        <f t="shared" si="470"/>
        <v>0</v>
      </c>
      <c r="AB227" s="123">
        <f t="shared" si="470"/>
        <v>0</v>
      </c>
      <c r="AC227" s="123">
        <f t="shared" si="470"/>
        <v>0</v>
      </c>
      <c r="AD227" s="123">
        <f t="shared" si="470"/>
        <v>0</v>
      </c>
      <c r="AE227" s="123">
        <f t="shared" si="470"/>
        <v>0</v>
      </c>
      <c r="AF227" s="123">
        <f t="shared" si="470"/>
        <v>3622</v>
      </c>
      <c r="AG227" s="123">
        <f t="shared" si="470"/>
        <v>0</v>
      </c>
      <c r="AH227" s="123">
        <f t="shared" si="470"/>
        <v>0</v>
      </c>
      <c r="AI227" s="123">
        <f t="shared" si="470"/>
        <v>0</v>
      </c>
      <c r="AJ227" s="123">
        <f t="shared" si="470"/>
        <v>0</v>
      </c>
      <c r="AK227" s="123">
        <f t="shared" si="470"/>
        <v>0</v>
      </c>
      <c r="AL227" s="123">
        <f t="shared" si="470"/>
        <v>0</v>
      </c>
      <c r="AM227" s="123">
        <f t="shared" si="470"/>
        <v>0</v>
      </c>
      <c r="AN227" s="123">
        <f t="shared" si="470"/>
        <v>0</v>
      </c>
      <c r="AO227" s="123">
        <f t="shared" si="470"/>
        <v>0</v>
      </c>
      <c r="AP227" s="123">
        <f t="shared" si="470"/>
        <v>0</v>
      </c>
      <c r="AQ227" s="123">
        <f t="shared" si="470"/>
        <v>0</v>
      </c>
      <c r="AR227" s="321"/>
    </row>
    <row r="228" spans="1:44" ht="32.450000000000003" customHeight="1">
      <c r="A228" s="339"/>
      <c r="B228" s="340"/>
      <c r="C228" s="341"/>
      <c r="D228" s="146" t="s">
        <v>2</v>
      </c>
      <c r="E228" s="202">
        <f t="shared" si="468"/>
        <v>21879.9</v>
      </c>
      <c r="F228" s="202">
        <f t="shared" si="469"/>
        <v>0</v>
      </c>
      <c r="G228" s="232">
        <f t="shared" si="463"/>
        <v>0</v>
      </c>
      <c r="H228" s="123">
        <f t="shared" ref="H228:AQ228" si="471">H107+H111</f>
        <v>0</v>
      </c>
      <c r="I228" s="123">
        <f t="shared" si="471"/>
        <v>0</v>
      </c>
      <c r="J228" s="123">
        <f t="shared" si="471"/>
        <v>0</v>
      </c>
      <c r="K228" s="123">
        <f t="shared" si="471"/>
        <v>0</v>
      </c>
      <c r="L228" s="123">
        <f t="shared" si="471"/>
        <v>0</v>
      </c>
      <c r="M228" s="123">
        <f t="shared" si="471"/>
        <v>0</v>
      </c>
      <c r="N228" s="123">
        <f t="shared" si="471"/>
        <v>0</v>
      </c>
      <c r="O228" s="123">
        <f t="shared" si="471"/>
        <v>0</v>
      </c>
      <c r="P228" s="123">
        <f t="shared" si="471"/>
        <v>0</v>
      </c>
      <c r="Q228" s="123">
        <f t="shared" si="471"/>
        <v>0</v>
      </c>
      <c r="R228" s="123">
        <f t="shared" si="471"/>
        <v>0</v>
      </c>
      <c r="S228" s="123">
        <f t="shared" si="471"/>
        <v>0</v>
      </c>
      <c r="T228" s="123">
        <f t="shared" si="471"/>
        <v>0</v>
      </c>
      <c r="U228" s="123">
        <f t="shared" si="471"/>
        <v>0</v>
      </c>
      <c r="V228" s="123">
        <f t="shared" si="471"/>
        <v>0</v>
      </c>
      <c r="W228" s="123">
        <f t="shared" si="471"/>
        <v>0</v>
      </c>
      <c r="X228" s="123">
        <f t="shared" si="471"/>
        <v>0</v>
      </c>
      <c r="Y228" s="123">
        <f t="shared" si="471"/>
        <v>0</v>
      </c>
      <c r="Z228" s="123">
        <f t="shared" si="471"/>
        <v>0</v>
      </c>
      <c r="AA228" s="123">
        <f t="shared" si="471"/>
        <v>0</v>
      </c>
      <c r="AB228" s="123">
        <f t="shared" si="471"/>
        <v>0</v>
      </c>
      <c r="AC228" s="123">
        <f t="shared" si="471"/>
        <v>0</v>
      </c>
      <c r="AD228" s="123">
        <f t="shared" si="471"/>
        <v>0</v>
      </c>
      <c r="AE228" s="123">
        <f t="shared" si="471"/>
        <v>0</v>
      </c>
      <c r="AF228" s="123">
        <f t="shared" si="471"/>
        <v>21879.9</v>
      </c>
      <c r="AG228" s="123">
        <f t="shared" si="471"/>
        <v>0</v>
      </c>
      <c r="AH228" s="123">
        <f t="shared" si="471"/>
        <v>0</v>
      </c>
      <c r="AI228" s="123">
        <f t="shared" si="471"/>
        <v>0</v>
      </c>
      <c r="AJ228" s="123">
        <f t="shared" si="471"/>
        <v>0</v>
      </c>
      <c r="AK228" s="123">
        <f t="shared" si="471"/>
        <v>0</v>
      </c>
      <c r="AL228" s="123">
        <f t="shared" si="471"/>
        <v>0</v>
      </c>
      <c r="AM228" s="123">
        <f t="shared" si="471"/>
        <v>0</v>
      </c>
      <c r="AN228" s="123">
        <f t="shared" si="471"/>
        <v>0</v>
      </c>
      <c r="AO228" s="123">
        <f t="shared" si="471"/>
        <v>0</v>
      </c>
      <c r="AP228" s="123">
        <f t="shared" si="471"/>
        <v>0</v>
      </c>
      <c r="AQ228" s="123">
        <f t="shared" si="471"/>
        <v>0</v>
      </c>
      <c r="AR228" s="321"/>
    </row>
    <row r="229" spans="1:44" ht="20.25" customHeight="1">
      <c r="A229" s="339"/>
      <c r="B229" s="340"/>
      <c r="C229" s="341"/>
      <c r="D229" s="148" t="s">
        <v>43</v>
      </c>
      <c r="E229" s="202">
        <f t="shared" si="468"/>
        <v>30368.043000000001</v>
      </c>
      <c r="F229" s="202">
        <f t="shared" si="469"/>
        <v>0</v>
      </c>
      <c r="G229" s="232">
        <f t="shared" si="463"/>
        <v>0</v>
      </c>
      <c r="H229" s="123">
        <f t="shared" ref="H229:AQ229" si="472">H108+H112</f>
        <v>0</v>
      </c>
      <c r="I229" s="123">
        <f t="shared" si="472"/>
        <v>0</v>
      </c>
      <c r="J229" s="123">
        <f t="shared" si="472"/>
        <v>0</v>
      </c>
      <c r="K229" s="123">
        <f t="shared" si="472"/>
        <v>0</v>
      </c>
      <c r="L229" s="123">
        <f t="shared" si="472"/>
        <v>0</v>
      </c>
      <c r="M229" s="123">
        <f t="shared" si="472"/>
        <v>0</v>
      </c>
      <c r="N229" s="123">
        <f t="shared" si="472"/>
        <v>0</v>
      </c>
      <c r="O229" s="123">
        <f t="shared" si="472"/>
        <v>0</v>
      </c>
      <c r="P229" s="123">
        <f t="shared" si="472"/>
        <v>0</v>
      </c>
      <c r="Q229" s="123">
        <f t="shared" si="472"/>
        <v>0</v>
      </c>
      <c r="R229" s="123">
        <f t="shared" si="472"/>
        <v>0</v>
      </c>
      <c r="S229" s="123">
        <f t="shared" si="472"/>
        <v>0</v>
      </c>
      <c r="T229" s="123">
        <f t="shared" si="472"/>
        <v>0</v>
      </c>
      <c r="U229" s="123">
        <f t="shared" si="472"/>
        <v>0</v>
      </c>
      <c r="V229" s="123">
        <f t="shared" si="472"/>
        <v>0</v>
      </c>
      <c r="W229" s="123">
        <f t="shared" si="472"/>
        <v>0</v>
      </c>
      <c r="X229" s="123">
        <f t="shared" si="472"/>
        <v>0</v>
      </c>
      <c r="Y229" s="123">
        <f t="shared" si="472"/>
        <v>0</v>
      </c>
      <c r="Z229" s="123">
        <f t="shared" si="472"/>
        <v>0</v>
      </c>
      <c r="AA229" s="123">
        <f t="shared" si="472"/>
        <v>0</v>
      </c>
      <c r="AB229" s="123">
        <f t="shared" si="472"/>
        <v>0</v>
      </c>
      <c r="AC229" s="123">
        <f t="shared" si="472"/>
        <v>0</v>
      </c>
      <c r="AD229" s="123">
        <f t="shared" si="472"/>
        <v>0</v>
      </c>
      <c r="AE229" s="123">
        <f t="shared" si="472"/>
        <v>0</v>
      </c>
      <c r="AF229" s="123">
        <f t="shared" si="472"/>
        <v>30368.043000000001</v>
      </c>
      <c r="AG229" s="123">
        <f t="shared" si="472"/>
        <v>0</v>
      </c>
      <c r="AH229" s="123">
        <f t="shared" si="472"/>
        <v>0</v>
      </c>
      <c r="AI229" s="123">
        <f t="shared" si="472"/>
        <v>0</v>
      </c>
      <c r="AJ229" s="123">
        <f t="shared" si="472"/>
        <v>0</v>
      </c>
      <c r="AK229" s="123">
        <f t="shared" si="472"/>
        <v>0</v>
      </c>
      <c r="AL229" s="123">
        <f t="shared" si="472"/>
        <v>0</v>
      </c>
      <c r="AM229" s="123">
        <f t="shared" si="472"/>
        <v>0</v>
      </c>
      <c r="AN229" s="123">
        <f t="shared" si="472"/>
        <v>0</v>
      </c>
      <c r="AO229" s="123">
        <f t="shared" si="472"/>
        <v>0</v>
      </c>
      <c r="AP229" s="123">
        <f t="shared" si="472"/>
        <v>0</v>
      </c>
      <c r="AQ229" s="123">
        <f t="shared" si="472"/>
        <v>0</v>
      </c>
      <c r="AR229" s="321"/>
    </row>
    <row r="230" spans="1:44" s="237" customFormat="1" ht="21" customHeight="1">
      <c r="A230" s="336" t="s">
        <v>398</v>
      </c>
      <c r="B230" s="337"/>
      <c r="C230" s="338"/>
      <c r="D230" s="233" t="s">
        <v>41</v>
      </c>
      <c r="E230" s="234">
        <f>SUM(E231:E233)</f>
        <v>2764.2109999999998</v>
      </c>
      <c r="F230" s="234">
        <f>SUM(F231:F233)</f>
        <v>0</v>
      </c>
      <c r="G230" s="235">
        <f t="shared" si="463"/>
        <v>0</v>
      </c>
      <c r="H230" s="236">
        <f>H231+H232+H233</f>
        <v>0</v>
      </c>
      <c r="I230" s="236">
        <f t="shared" ref="I230:AQ230" si="473">SUM(I231:I233)</f>
        <v>0</v>
      </c>
      <c r="J230" s="236">
        <f t="shared" si="473"/>
        <v>0</v>
      </c>
      <c r="K230" s="236">
        <f>K231+K232+K233</f>
        <v>0</v>
      </c>
      <c r="L230" s="236">
        <f t="shared" si="473"/>
        <v>0</v>
      </c>
      <c r="M230" s="236">
        <f t="shared" si="473"/>
        <v>0</v>
      </c>
      <c r="N230" s="236">
        <f>N231+N232+N233</f>
        <v>0</v>
      </c>
      <c r="O230" s="236">
        <f t="shared" si="473"/>
        <v>0</v>
      </c>
      <c r="P230" s="236">
        <f t="shared" si="473"/>
        <v>0</v>
      </c>
      <c r="Q230" s="236">
        <f>Q231+Q232+Q233</f>
        <v>0</v>
      </c>
      <c r="R230" s="236">
        <f t="shared" si="473"/>
        <v>0</v>
      </c>
      <c r="S230" s="236">
        <f t="shared" si="473"/>
        <v>0</v>
      </c>
      <c r="T230" s="236">
        <f>T231+T232+T233</f>
        <v>2740.2109999999998</v>
      </c>
      <c r="U230" s="236">
        <f t="shared" si="473"/>
        <v>0</v>
      </c>
      <c r="V230" s="236">
        <f t="shared" si="473"/>
        <v>0</v>
      </c>
      <c r="W230" s="236">
        <f>W231+W232+W233</f>
        <v>0</v>
      </c>
      <c r="X230" s="236">
        <f t="shared" si="473"/>
        <v>0</v>
      </c>
      <c r="Y230" s="236">
        <f t="shared" si="473"/>
        <v>0</v>
      </c>
      <c r="Z230" s="236">
        <f>Z231+Z232+Z233</f>
        <v>0</v>
      </c>
      <c r="AA230" s="236">
        <f t="shared" si="473"/>
        <v>0</v>
      </c>
      <c r="AB230" s="236">
        <f t="shared" si="473"/>
        <v>0</v>
      </c>
      <c r="AC230" s="236">
        <f>AC231+AC232+AC233</f>
        <v>0</v>
      </c>
      <c r="AD230" s="236">
        <f t="shared" si="473"/>
        <v>0</v>
      </c>
      <c r="AE230" s="236">
        <f t="shared" si="473"/>
        <v>0</v>
      </c>
      <c r="AF230" s="236">
        <f>AF231+AF232+AF233</f>
        <v>24</v>
      </c>
      <c r="AG230" s="236">
        <f t="shared" si="473"/>
        <v>0</v>
      </c>
      <c r="AH230" s="236">
        <f t="shared" si="473"/>
        <v>0</v>
      </c>
      <c r="AI230" s="236">
        <f>AI231+AI232+AI233</f>
        <v>0</v>
      </c>
      <c r="AJ230" s="236">
        <f t="shared" si="473"/>
        <v>0</v>
      </c>
      <c r="AK230" s="236">
        <f t="shared" si="473"/>
        <v>0</v>
      </c>
      <c r="AL230" s="236">
        <f>AL231+AL232+AL233</f>
        <v>0</v>
      </c>
      <c r="AM230" s="236">
        <f t="shared" si="473"/>
        <v>0</v>
      </c>
      <c r="AN230" s="236">
        <f t="shared" si="473"/>
        <v>0</v>
      </c>
      <c r="AO230" s="236">
        <f>AO231+AO232+AO233</f>
        <v>0</v>
      </c>
      <c r="AP230" s="236">
        <f t="shared" si="473"/>
        <v>0</v>
      </c>
      <c r="AQ230" s="236">
        <f t="shared" si="473"/>
        <v>0</v>
      </c>
      <c r="AR230" s="320"/>
    </row>
    <row r="231" spans="1:44" ht="35.25" customHeight="1">
      <c r="A231" s="339"/>
      <c r="B231" s="340"/>
      <c r="C231" s="341"/>
      <c r="D231" s="146" t="s">
        <v>37</v>
      </c>
      <c r="E231" s="202">
        <f t="shared" ref="E231:E233" si="474">H231+K231+N231+Q231+T231+W231+Z231+AC231+AF231+AI231+AL231+AO231</f>
        <v>204</v>
      </c>
      <c r="F231" s="202">
        <f t="shared" ref="F231:F233" si="475">I231+L231+O231+R231+U231+X231+AA231+AD231+AG231+AJ231+AM231+AP231</f>
        <v>0</v>
      </c>
      <c r="G231" s="232">
        <f t="shared" si="463"/>
        <v>0</v>
      </c>
      <c r="H231" s="123"/>
      <c r="I231" s="123">
        <f t="shared" ref="I231:AQ231" si="476">I92</f>
        <v>0</v>
      </c>
      <c r="J231" s="123">
        <f t="shared" si="476"/>
        <v>0</v>
      </c>
      <c r="K231" s="123">
        <f t="shared" si="476"/>
        <v>0</v>
      </c>
      <c r="L231" s="123">
        <f t="shared" si="476"/>
        <v>0</v>
      </c>
      <c r="M231" s="123">
        <f t="shared" si="476"/>
        <v>0</v>
      </c>
      <c r="N231" s="123">
        <f t="shared" si="476"/>
        <v>0</v>
      </c>
      <c r="O231" s="123">
        <f t="shared" si="476"/>
        <v>0</v>
      </c>
      <c r="P231" s="123">
        <f t="shared" si="476"/>
        <v>0</v>
      </c>
      <c r="Q231" s="123">
        <f t="shared" si="476"/>
        <v>0</v>
      </c>
      <c r="R231" s="123">
        <f t="shared" si="476"/>
        <v>0</v>
      </c>
      <c r="S231" s="123">
        <f t="shared" si="476"/>
        <v>0</v>
      </c>
      <c r="T231" s="123">
        <f t="shared" si="476"/>
        <v>204</v>
      </c>
      <c r="U231" s="123">
        <f t="shared" si="476"/>
        <v>0</v>
      </c>
      <c r="V231" s="123">
        <f t="shared" si="476"/>
        <v>0</v>
      </c>
      <c r="W231" s="123">
        <f t="shared" si="476"/>
        <v>0</v>
      </c>
      <c r="X231" s="123">
        <f t="shared" si="476"/>
        <v>0</v>
      </c>
      <c r="Y231" s="123">
        <f t="shared" si="476"/>
        <v>0</v>
      </c>
      <c r="Z231" s="123">
        <f t="shared" si="476"/>
        <v>0</v>
      </c>
      <c r="AA231" s="123">
        <f t="shared" si="476"/>
        <v>0</v>
      </c>
      <c r="AB231" s="123">
        <f t="shared" si="476"/>
        <v>0</v>
      </c>
      <c r="AC231" s="123">
        <f t="shared" si="476"/>
        <v>0</v>
      </c>
      <c r="AD231" s="123">
        <f t="shared" si="476"/>
        <v>0</v>
      </c>
      <c r="AE231" s="123">
        <f t="shared" si="476"/>
        <v>0</v>
      </c>
      <c r="AF231" s="123">
        <f t="shared" si="476"/>
        <v>0</v>
      </c>
      <c r="AG231" s="123">
        <f t="shared" si="476"/>
        <v>0</v>
      </c>
      <c r="AH231" s="123">
        <f t="shared" si="476"/>
        <v>0</v>
      </c>
      <c r="AI231" s="123">
        <f t="shared" si="476"/>
        <v>0</v>
      </c>
      <c r="AJ231" s="123">
        <f t="shared" si="476"/>
        <v>0</v>
      </c>
      <c r="AK231" s="123">
        <f t="shared" si="476"/>
        <v>0</v>
      </c>
      <c r="AL231" s="123">
        <f t="shared" si="476"/>
        <v>0</v>
      </c>
      <c r="AM231" s="123">
        <f t="shared" si="476"/>
        <v>0</v>
      </c>
      <c r="AN231" s="123">
        <f t="shared" si="476"/>
        <v>0</v>
      </c>
      <c r="AO231" s="123">
        <f t="shared" si="476"/>
        <v>0</v>
      </c>
      <c r="AP231" s="123">
        <f t="shared" si="476"/>
        <v>0</v>
      </c>
      <c r="AQ231" s="123">
        <f t="shared" si="476"/>
        <v>0</v>
      </c>
      <c r="AR231" s="321"/>
    </row>
    <row r="232" spans="1:44" ht="31.15" customHeight="1">
      <c r="A232" s="339"/>
      <c r="B232" s="340"/>
      <c r="C232" s="341"/>
      <c r="D232" s="146" t="s">
        <v>2</v>
      </c>
      <c r="E232" s="202">
        <f t="shared" si="474"/>
        <v>2423.1999999999998</v>
      </c>
      <c r="F232" s="202">
        <f t="shared" si="475"/>
        <v>0</v>
      </c>
      <c r="G232" s="232">
        <f t="shared" si="463"/>
        <v>0</v>
      </c>
      <c r="H232" s="123">
        <f t="shared" ref="H232:AQ232" si="477">H93</f>
        <v>0</v>
      </c>
      <c r="I232" s="123">
        <f t="shared" si="477"/>
        <v>0</v>
      </c>
      <c r="J232" s="123">
        <f t="shared" si="477"/>
        <v>0</v>
      </c>
      <c r="K232" s="123">
        <f t="shared" si="477"/>
        <v>0</v>
      </c>
      <c r="L232" s="123">
        <f t="shared" si="477"/>
        <v>0</v>
      </c>
      <c r="M232" s="123">
        <f t="shared" si="477"/>
        <v>0</v>
      </c>
      <c r="N232" s="123">
        <f t="shared" si="477"/>
        <v>0</v>
      </c>
      <c r="O232" s="123">
        <f t="shared" si="477"/>
        <v>0</v>
      </c>
      <c r="P232" s="123">
        <f t="shared" si="477"/>
        <v>0</v>
      </c>
      <c r="Q232" s="123">
        <f t="shared" si="477"/>
        <v>0</v>
      </c>
      <c r="R232" s="123">
        <f t="shared" si="477"/>
        <v>0</v>
      </c>
      <c r="S232" s="123">
        <f t="shared" si="477"/>
        <v>0</v>
      </c>
      <c r="T232" s="123">
        <f t="shared" si="477"/>
        <v>2399.1999999999998</v>
      </c>
      <c r="U232" s="123">
        <f t="shared" si="477"/>
        <v>0</v>
      </c>
      <c r="V232" s="123">
        <f t="shared" si="477"/>
        <v>0</v>
      </c>
      <c r="W232" s="123">
        <f t="shared" si="477"/>
        <v>0</v>
      </c>
      <c r="X232" s="123">
        <f t="shared" si="477"/>
        <v>0</v>
      </c>
      <c r="Y232" s="123">
        <f t="shared" si="477"/>
        <v>0</v>
      </c>
      <c r="Z232" s="123">
        <f t="shared" si="477"/>
        <v>0</v>
      </c>
      <c r="AA232" s="123">
        <f t="shared" si="477"/>
        <v>0</v>
      </c>
      <c r="AB232" s="123">
        <f t="shared" si="477"/>
        <v>0</v>
      </c>
      <c r="AC232" s="123">
        <f t="shared" si="477"/>
        <v>0</v>
      </c>
      <c r="AD232" s="123">
        <f t="shared" si="477"/>
        <v>0</v>
      </c>
      <c r="AE232" s="123">
        <f t="shared" si="477"/>
        <v>0</v>
      </c>
      <c r="AF232" s="123">
        <f t="shared" si="477"/>
        <v>24</v>
      </c>
      <c r="AG232" s="123">
        <f t="shared" si="477"/>
        <v>0</v>
      </c>
      <c r="AH232" s="123">
        <f t="shared" si="477"/>
        <v>0</v>
      </c>
      <c r="AI232" s="123">
        <f t="shared" si="477"/>
        <v>0</v>
      </c>
      <c r="AJ232" s="123">
        <f t="shared" si="477"/>
        <v>0</v>
      </c>
      <c r="AK232" s="123">
        <f t="shared" si="477"/>
        <v>0</v>
      </c>
      <c r="AL232" s="123">
        <f t="shared" si="477"/>
        <v>0</v>
      </c>
      <c r="AM232" s="123">
        <f t="shared" si="477"/>
        <v>0</v>
      </c>
      <c r="AN232" s="123">
        <f t="shared" si="477"/>
        <v>0</v>
      </c>
      <c r="AO232" s="123">
        <f t="shared" si="477"/>
        <v>0</v>
      </c>
      <c r="AP232" s="123">
        <f t="shared" si="477"/>
        <v>0</v>
      </c>
      <c r="AQ232" s="123">
        <f t="shared" si="477"/>
        <v>0</v>
      </c>
      <c r="AR232" s="321"/>
    </row>
    <row r="233" spans="1:44" ht="24.75" customHeight="1">
      <c r="A233" s="339"/>
      <c r="B233" s="340"/>
      <c r="C233" s="341"/>
      <c r="D233" s="148" t="s">
        <v>43</v>
      </c>
      <c r="E233" s="202">
        <f t="shared" si="474"/>
        <v>137.011</v>
      </c>
      <c r="F233" s="202">
        <f t="shared" si="475"/>
        <v>0</v>
      </c>
      <c r="G233" s="232">
        <f t="shared" si="463"/>
        <v>0</v>
      </c>
      <c r="H233" s="123">
        <f t="shared" ref="H233:AQ233" si="478">H94</f>
        <v>0</v>
      </c>
      <c r="I233" s="123">
        <f t="shared" si="478"/>
        <v>0</v>
      </c>
      <c r="J233" s="123">
        <f t="shared" si="478"/>
        <v>0</v>
      </c>
      <c r="K233" s="123">
        <f t="shared" si="478"/>
        <v>0</v>
      </c>
      <c r="L233" s="123">
        <f t="shared" si="478"/>
        <v>0</v>
      </c>
      <c r="M233" s="123">
        <f t="shared" si="478"/>
        <v>0</v>
      </c>
      <c r="N233" s="123">
        <f t="shared" si="478"/>
        <v>0</v>
      </c>
      <c r="O233" s="123">
        <f t="shared" si="478"/>
        <v>0</v>
      </c>
      <c r="P233" s="123">
        <f t="shared" si="478"/>
        <v>0</v>
      </c>
      <c r="Q233" s="123">
        <f t="shared" si="478"/>
        <v>0</v>
      </c>
      <c r="R233" s="123">
        <f t="shared" si="478"/>
        <v>0</v>
      </c>
      <c r="S233" s="123">
        <f t="shared" si="478"/>
        <v>0</v>
      </c>
      <c r="T233" s="123">
        <f t="shared" si="478"/>
        <v>137.011</v>
      </c>
      <c r="U233" s="123">
        <f t="shared" si="478"/>
        <v>0</v>
      </c>
      <c r="V233" s="123">
        <f t="shared" si="478"/>
        <v>0</v>
      </c>
      <c r="W233" s="123">
        <f t="shared" si="478"/>
        <v>0</v>
      </c>
      <c r="X233" s="123">
        <f t="shared" si="478"/>
        <v>0</v>
      </c>
      <c r="Y233" s="123">
        <f t="shared" si="478"/>
        <v>0</v>
      </c>
      <c r="Z233" s="123">
        <f t="shared" si="478"/>
        <v>0</v>
      </c>
      <c r="AA233" s="123">
        <f t="shared" si="478"/>
        <v>0</v>
      </c>
      <c r="AB233" s="123">
        <f t="shared" si="478"/>
        <v>0</v>
      </c>
      <c r="AC233" s="123">
        <f t="shared" si="478"/>
        <v>0</v>
      </c>
      <c r="AD233" s="123">
        <f t="shared" si="478"/>
        <v>0</v>
      </c>
      <c r="AE233" s="123">
        <f t="shared" si="478"/>
        <v>0</v>
      </c>
      <c r="AF233" s="123">
        <f t="shared" si="478"/>
        <v>0</v>
      </c>
      <c r="AG233" s="123">
        <f t="shared" si="478"/>
        <v>0</v>
      </c>
      <c r="AH233" s="123">
        <f t="shared" si="478"/>
        <v>0</v>
      </c>
      <c r="AI233" s="123">
        <f t="shared" si="478"/>
        <v>0</v>
      </c>
      <c r="AJ233" s="123">
        <f t="shared" si="478"/>
        <v>0</v>
      </c>
      <c r="AK233" s="123">
        <f t="shared" si="478"/>
        <v>0</v>
      </c>
      <c r="AL233" s="123">
        <f t="shared" si="478"/>
        <v>0</v>
      </c>
      <c r="AM233" s="123">
        <f t="shared" si="478"/>
        <v>0</v>
      </c>
      <c r="AN233" s="123">
        <f t="shared" si="478"/>
        <v>0</v>
      </c>
      <c r="AO233" s="123">
        <f t="shared" si="478"/>
        <v>0</v>
      </c>
      <c r="AP233" s="123">
        <f t="shared" si="478"/>
        <v>0</v>
      </c>
      <c r="AQ233" s="123">
        <f t="shared" si="478"/>
        <v>0</v>
      </c>
      <c r="AR233" s="321"/>
    </row>
    <row r="234" spans="1:44" s="237" customFormat="1" ht="21" customHeight="1">
      <c r="A234" s="312" t="s">
        <v>399</v>
      </c>
      <c r="B234" s="312"/>
      <c r="C234" s="312"/>
      <c r="D234" s="233" t="s">
        <v>41</v>
      </c>
      <c r="E234" s="234">
        <f>SUM(E235:E237)</f>
        <v>177780.337</v>
      </c>
      <c r="F234" s="234">
        <f>SUM(F235:F237)</f>
        <v>0</v>
      </c>
      <c r="G234" s="235">
        <f t="shared" si="463"/>
        <v>0</v>
      </c>
      <c r="H234" s="236">
        <f>SUM(H235:H237)</f>
        <v>0</v>
      </c>
      <c r="I234" s="236">
        <f t="shared" ref="I234:AQ234" si="479">SUM(I235:I237)</f>
        <v>0</v>
      </c>
      <c r="J234" s="236">
        <f t="shared" si="479"/>
        <v>0</v>
      </c>
      <c r="K234" s="236">
        <f>SUM(K235:K237)</f>
        <v>0</v>
      </c>
      <c r="L234" s="236">
        <f t="shared" si="479"/>
        <v>0</v>
      </c>
      <c r="M234" s="236">
        <f t="shared" si="479"/>
        <v>0</v>
      </c>
      <c r="N234" s="236">
        <f>SUM(N235:N237)</f>
        <v>0</v>
      </c>
      <c r="O234" s="236">
        <f t="shared" si="479"/>
        <v>0</v>
      </c>
      <c r="P234" s="236">
        <f t="shared" si="479"/>
        <v>0</v>
      </c>
      <c r="Q234" s="236">
        <f>SUM(Q235:Q237)</f>
        <v>0</v>
      </c>
      <c r="R234" s="236">
        <f t="shared" si="479"/>
        <v>0</v>
      </c>
      <c r="S234" s="236">
        <f t="shared" si="479"/>
        <v>0</v>
      </c>
      <c r="T234" s="236">
        <f>SUM(T235:T237)</f>
        <v>0</v>
      </c>
      <c r="U234" s="236">
        <f t="shared" si="479"/>
        <v>0</v>
      </c>
      <c r="V234" s="236">
        <f t="shared" si="479"/>
        <v>0</v>
      </c>
      <c r="W234" s="236">
        <f>SUM(W235:W237)</f>
        <v>35547.75</v>
      </c>
      <c r="X234" s="236">
        <f t="shared" si="479"/>
        <v>0</v>
      </c>
      <c r="Y234" s="236">
        <f t="shared" si="479"/>
        <v>0</v>
      </c>
      <c r="Z234" s="236">
        <f>SUM(Z235:Z237)</f>
        <v>0</v>
      </c>
      <c r="AA234" s="236">
        <f t="shared" si="479"/>
        <v>0</v>
      </c>
      <c r="AB234" s="236">
        <f t="shared" si="479"/>
        <v>0</v>
      </c>
      <c r="AC234" s="236">
        <f>SUM(AC235:AC237)</f>
        <v>0</v>
      </c>
      <c r="AD234" s="236">
        <f t="shared" si="479"/>
        <v>0</v>
      </c>
      <c r="AE234" s="236">
        <f t="shared" si="479"/>
        <v>0</v>
      </c>
      <c r="AF234" s="236">
        <f>SUM(AF235:AF237)</f>
        <v>0</v>
      </c>
      <c r="AG234" s="236">
        <f t="shared" si="479"/>
        <v>0</v>
      </c>
      <c r="AH234" s="236">
        <f t="shared" si="479"/>
        <v>0</v>
      </c>
      <c r="AI234" s="236">
        <f>SUM(AI235:AI237)</f>
        <v>44340.225359999997</v>
      </c>
      <c r="AJ234" s="236">
        <f t="shared" si="479"/>
        <v>0</v>
      </c>
      <c r="AK234" s="236">
        <f t="shared" si="479"/>
        <v>0</v>
      </c>
      <c r="AL234" s="236">
        <f>SUM(AL235:AL237)</f>
        <v>53552.135359999993</v>
      </c>
      <c r="AM234" s="236">
        <f t="shared" si="479"/>
        <v>0</v>
      </c>
      <c r="AN234" s="236">
        <f t="shared" si="479"/>
        <v>0</v>
      </c>
      <c r="AO234" s="236">
        <f>SUM(AO235:AO237)</f>
        <v>44340.226279999995</v>
      </c>
      <c r="AP234" s="236">
        <f t="shared" si="479"/>
        <v>0</v>
      </c>
      <c r="AQ234" s="236">
        <f t="shared" si="479"/>
        <v>0</v>
      </c>
      <c r="AR234" s="383"/>
    </row>
    <row r="235" spans="1:44" ht="35.25" customHeight="1">
      <c r="A235" s="312"/>
      <c r="B235" s="312"/>
      <c r="C235" s="312"/>
      <c r="D235" s="146" t="s">
        <v>37</v>
      </c>
      <c r="E235" s="202">
        <f t="shared" ref="E235:E237" si="480">H235+K235+N235+Q235+T235+W235+Z235+AC235+AF235+AI235+AL235+AO235</f>
        <v>0</v>
      </c>
      <c r="F235" s="202">
        <f t="shared" ref="F235:F237" si="481">I235+L235+O235+R235+U235+X235+AA235+AD235+AG235+AJ235+AM235+AP235</f>
        <v>0</v>
      </c>
      <c r="G235" s="232">
        <f t="shared" si="463"/>
        <v>0</v>
      </c>
      <c r="H235" s="123">
        <f>H71+H50</f>
        <v>0</v>
      </c>
      <c r="I235" s="123">
        <f t="shared" ref="I235:AQ235" si="482">I71+I50</f>
        <v>0</v>
      </c>
      <c r="J235" s="123">
        <f t="shared" si="482"/>
        <v>0</v>
      </c>
      <c r="K235" s="123">
        <f t="shared" si="482"/>
        <v>0</v>
      </c>
      <c r="L235" s="123">
        <f t="shared" si="482"/>
        <v>0</v>
      </c>
      <c r="M235" s="123">
        <f t="shared" si="482"/>
        <v>0</v>
      </c>
      <c r="N235" s="123">
        <f t="shared" si="482"/>
        <v>0</v>
      </c>
      <c r="O235" s="123">
        <f t="shared" si="482"/>
        <v>0</v>
      </c>
      <c r="P235" s="123">
        <f t="shared" si="482"/>
        <v>0</v>
      </c>
      <c r="Q235" s="123">
        <f t="shared" si="482"/>
        <v>0</v>
      </c>
      <c r="R235" s="123">
        <f t="shared" si="482"/>
        <v>0</v>
      </c>
      <c r="S235" s="123">
        <f t="shared" si="482"/>
        <v>0</v>
      </c>
      <c r="T235" s="123">
        <f t="shared" si="482"/>
        <v>0</v>
      </c>
      <c r="U235" s="123">
        <f t="shared" si="482"/>
        <v>0</v>
      </c>
      <c r="V235" s="123">
        <f t="shared" si="482"/>
        <v>0</v>
      </c>
      <c r="W235" s="123">
        <f t="shared" si="482"/>
        <v>0</v>
      </c>
      <c r="X235" s="123">
        <f t="shared" si="482"/>
        <v>0</v>
      </c>
      <c r="Y235" s="123">
        <f t="shared" si="482"/>
        <v>0</v>
      </c>
      <c r="Z235" s="123">
        <f t="shared" si="482"/>
        <v>0</v>
      </c>
      <c r="AA235" s="123">
        <f t="shared" si="482"/>
        <v>0</v>
      </c>
      <c r="AB235" s="123">
        <f t="shared" si="482"/>
        <v>0</v>
      </c>
      <c r="AC235" s="123">
        <f t="shared" si="482"/>
        <v>0</v>
      </c>
      <c r="AD235" s="123">
        <f t="shared" si="482"/>
        <v>0</v>
      </c>
      <c r="AE235" s="123">
        <f t="shared" si="482"/>
        <v>0</v>
      </c>
      <c r="AF235" s="123">
        <f t="shared" si="482"/>
        <v>0</v>
      </c>
      <c r="AG235" s="123">
        <f t="shared" si="482"/>
        <v>0</v>
      </c>
      <c r="AH235" s="123">
        <f t="shared" si="482"/>
        <v>0</v>
      </c>
      <c r="AI235" s="123">
        <f t="shared" si="482"/>
        <v>0</v>
      </c>
      <c r="AJ235" s="123">
        <f t="shared" si="482"/>
        <v>0</v>
      </c>
      <c r="AK235" s="123">
        <f t="shared" si="482"/>
        <v>0</v>
      </c>
      <c r="AL235" s="123">
        <f t="shared" si="482"/>
        <v>0</v>
      </c>
      <c r="AM235" s="123">
        <f t="shared" si="482"/>
        <v>0</v>
      </c>
      <c r="AN235" s="123">
        <f t="shared" si="482"/>
        <v>0</v>
      </c>
      <c r="AO235" s="123">
        <f t="shared" si="482"/>
        <v>0</v>
      </c>
      <c r="AP235" s="123">
        <f t="shared" si="482"/>
        <v>0</v>
      </c>
      <c r="AQ235" s="123">
        <f t="shared" si="482"/>
        <v>0</v>
      </c>
      <c r="AR235" s="383"/>
    </row>
    <row r="236" spans="1:44" ht="31.15" customHeight="1">
      <c r="A236" s="312"/>
      <c r="B236" s="312"/>
      <c r="C236" s="312"/>
      <c r="D236" s="146" t="s">
        <v>2</v>
      </c>
      <c r="E236" s="202">
        <f t="shared" si="480"/>
        <v>158224.49995999999</v>
      </c>
      <c r="F236" s="202">
        <f t="shared" si="481"/>
        <v>0</v>
      </c>
      <c r="G236" s="232">
        <f t="shared" si="463"/>
        <v>0</v>
      </c>
      <c r="H236" s="123">
        <f t="shared" ref="H236:AQ236" si="483">H72+H51</f>
        <v>0</v>
      </c>
      <c r="I236" s="123">
        <f t="shared" si="483"/>
        <v>0</v>
      </c>
      <c r="J236" s="123">
        <f t="shared" si="483"/>
        <v>0</v>
      </c>
      <c r="K236" s="123">
        <f t="shared" si="483"/>
        <v>0</v>
      </c>
      <c r="L236" s="123">
        <f t="shared" si="483"/>
        <v>0</v>
      </c>
      <c r="M236" s="123">
        <f t="shared" si="483"/>
        <v>0</v>
      </c>
      <c r="N236" s="123">
        <f t="shared" si="483"/>
        <v>0</v>
      </c>
      <c r="O236" s="123">
        <f t="shared" si="483"/>
        <v>0</v>
      </c>
      <c r="P236" s="123">
        <f t="shared" si="483"/>
        <v>0</v>
      </c>
      <c r="Q236" s="123">
        <f t="shared" si="483"/>
        <v>0</v>
      </c>
      <c r="R236" s="123">
        <f t="shared" si="483"/>
        <v>0</v>
      </c>
      <c r="S236" s="123">
        <f t="shared" si="483"/>
        <v>0</v>
      </c>
      <c r="T236" s="123">
        <f t="shared" si="483"/>
        <v>0</v>
      </c>
      <c r="U236" s="123">
        <f t="shared" si="483"/>
        <v>0</v>
      </c>
      <c r="V236" s="123">
        <f t="shared" si="483"/>
        <v>0</v>
      </c>
      <c r="W236" s="123">
        <f t="shared" si="483"/>
        <v>31637.497500000001</v>
      </c>
      <c r="X236" s="123">
        <f t="shared" si="483"/>
        <v>0</v>
      </c>
      <c r="Y236" s="123">
        <f t="shared" si="483"/>
        <v>0</v>
      </c>
      <c r="Z236" s="123">
        <f t="shared" si="483"/>
        <v>0</v>
      </c>
      <c r="AA236" s="123">
        <f t="shared" si="483"/>
        <v>0</v>
      </c>
      <c r="AB236" s="123">
        <f t="shared" si="483"/>
        <v>0</v>
      </c>
      <c r="AC236" s="123">
        <f t="shared" si="483"/>
        <v>0</v>
      </c>
      <c r="AD236" s="123">
        <f t="shared" si="483"/>
        <v>0</v>
      </c>
      <c r="AE236" s="123">
        <f t="shared" si="483"/>
        <v>0</v>
      </c>
      <c r="AF236" s="123">
        <f t="shared" si="483"/>
        <v>0</v>
      </c>
      <c r="AG236" s="123">
        <f t="shared" si="483"/>
        <v>0</v>
      </c>
      <c r="AH236" s="123">
        <f t="shared" si="483"/>
        <v>0</v>
      </c>
      <c r="AI236" s="123">
        <f t="shared" si="483"/>
        <v>39462.800539999997</v>
      </c>
      <c r="AJ236" s="123">
        <f t="shared" si="483"/>
        <v>0</v>
      </c>
      <c r="AK236" s="123">
        <f t="shared" si="483"/>
        <v>0</v>
      </c>
      <c r="AL236" s="123">
        <f t="shared" si="483"/>
        <v>47661.400539999995</v>
      </c>
      <c r="AM236" s="123">
        <f t="shared" si="483"/>
        <v>0</v>
      </c>
      <c r="AN236" s="123">
        <f t="shared" si="483"/>
        <v>0</v>
      </c>
      <c r="AO236" s="123">
        <f t="shared" si="483"/>
        <v>39462.801379999997</v>
      </c>
      <c r="AP236" s="123">
        <f t="shared" si="483"/>
        <v>0</v>
      </c>
      <c r="AQ236" s="123">
        <f t="shared" si="483"/>
        <v>0</v>
      </c>
      <c r="AR236" s="383"/>
    </row>
    <row r="237" spans="1:44" ht="24.75" customHeight="1">
      <c r="A237" s="312"/>
      <c r="B237" s="312"/>
      <c r="C237" s="312"/>
      <c r="D237" s="147" t="s">
        <v>43</v>
      </c>
      <c r="E237" s="202">
        <f t="shared" si="480"/>
        <v>19555.837039999999</v>
      </c>
      <c r="F237" s="202">
        <f t="shared" si="481"/>
        <v>0</v>
      </c>
      <c r="G237" s="232">
        <f t="shared" si="463"/>
        <v>0</v>
      </c>
      <c r="H237" s="123">
        <f t="shared" ref="H237:AQ237" si="484">H73+H52</f>
        <v>0</v>
      </c>
      <c r="I237" s="123">
        <f t="shared" si="484"/>
        <v>0</v>
      </c>
      <c r="J237" s="123">
        <f t="shared" si="484"/>
        <v>0</v>
      </c>
      <c r="K237" s="123">
        <f t="shared" si="484"/>
        <v>0</v>
      </c>
      <c r="L237" s="123">
        <f t="shared" si="484"/>
        <v>0</v>
      </c>
      <c r="M237" s="123">
        <f t="shared" si="484"/>
        <v>0</v>
      </c>
      <c r="N237" s="123">
        <f t="shared" si="484"/>
        <v>0</v>
      </c>
      <c r="O237" s="123">
        <f t="shared" si="484"/>
        <v>0</v>
      </c>
      <c r="P237" s="123">
        <f t="shared" si="484"/>
        <v>0</v>
      </c>
      <c r="Q237" s="123">
        <f t="shared" si="484"/>
        <v>0</v>
      </c>
      <c r="R237" s="123">
        <f t="shared" si="484"/>
        <v>0</v>
      </c>
      <c r="S237" s="123">
        <f t="shared" si="484"/>
        <v>0</v>
      </c>
      <c r="T237" s="123">
        <f t="shared" si="484"/>
        <v>0</v>
      </c>
      <c r="U237" s="123">
        <f t="shared" si="484"/>
        <v>0</v>
      </c>
      <c r="V237" s="123">
        <f t="shared" si="484"/>
        <v>0</v>
      </c>
      <c r="W237" s="123">
        <f t="shared" si="484"/>
        <v>3910.2525000000001</v>
      </c>
      <c r="X237" s="123">
        <f t="shared" si="484"/>
        <v>0</v>
      </c>
      <c r="Y237" s="123">
        <f t="shared" si="484"/>
        <v>0</v>
      </c>
      <c r="Z237" s="123">
        <f t="shared" si="484"/>
        <v>0</v>
      </c>
      <c r="AA237" s="123">
        <f t="shared" si="484"/>
        <v>0</v>
      </c>
      <c r="AB237" s="123">
        <f t="shared" si="484"/>
        <v>0</v>
      </c>
      <c r="AC237" s="123">
        <f t="shared" si="484"/>
        <v>0</v>
      </c>
      <c r="AD237" s="123">
        <f t="shared" si="484"/>
        <v>0</v>
      </c>
      <c r="AE237" s="123">
        <f t="shared" si="484"/>
        <v>0</v>
      </c>
      <c r="AF237" s="123">
        <f t="shared" si="484"/>
        <v>0</v>
      </c>
      <c r="AG237" s="123">
        <f t="shared" si="484"/>
        <v>0</v>
      </c>
      <c r="AH237" s="123">
        <f t="shared" si="484"/>
        <v>0</v>
      </c>
      <c r="AI237" s="123">
        <f t="shared" si="484"/>
        <v>4877.4248200000002</v>
      </c>
      <c r="AJ237" s="123">
        <f t="shared" si="484"/>
        <v>0</v>
      </c>
      <c r="AK237" s="123">
        <f t="shared" si="484"/>
        <v>0</v>
      </c>
      <c r="AL237" s="123">
        <f t="shared" si="484"/>
        <v>5890.7348199999997</v>
      </c>
      <c r="AM237" s="123">
        <f t="shared" si="484"/>
        <v>0</v>
      </c>
      <c r="AN237" s="123">
        <f t="shared" si="484"/>
        <v>0</v>
      </c>
      <c r="AO237" s="123">
        <f t="shared" si="484"/>
        <v>4877.4249</v>
      </c>
      <c r="AP237" s="123">
        <f t="shared" si="484"/>
        <v>0</v>
      </c>
      <c r="AQ237" s="123">
        <f t="shared" si="484"/>
        <v>0</v>
      </c>
      <c r="AR237" s="383"/>
    </row>
    <row r="238" spans="1:44" s="237" customFormat="1" ht="21" customHeight="1">
      <c r="A238" s="312" t="s">
        <v>400</v>
      </c>
      <c r="B238" s="312"/>
      <c r="C238" s="312"/>
      <c r="D238" s="233" t="s">
        <v>41</v>
      </c>
      <c r="E238" s="234">
        <f>SUM(E239:E241)</f>
        <v>5252.75</v>
      </c>
      <c r="F238" s="234">
        <f>SUM(F239:F241)</f>
        <v>0</v>
      </c>
      <c r="G238" s="235">
        <f t="shared" si="463"/>
        <v>0</v>
      </c>
      <c r="H238" s="236">
        <f>SUM(H239:H241)</f>
        <v>0</v>
      </c>
      <c r="I238" s="236">
        <f t="shared" ref="I238:AQ238" si="485">SUM(I239:I241)</f>
        <v>0</v>
      </c>
      <c r="J238" s="236">
        <f t="shared" si="485"/>
        <v>0</v>
      </c>
      <c r="K238" s="236">
        <f t="shared" si="485"/>
        <v>0</v>
      </c>
      <c r="L238" s="236">
        <f t="shared" si="485"/>
        <v>0</v>
      </c>
      <c r="M238" s="236">
        <f t="shared" si="485"/>
        <v>0</v>
      </c>
      <c r="N238" s="236">
        <f t="shared" si="485"/>
        <v>0</v>
      </c>
      <c r="O238" s="236">
        <f t="shared" si="485"/>
        <v>0</v>
      </c>
      <c r="P238" s="236">
        <f t="shared" si="485"/>
        <v>0</v>
      </c>
      <c r="Q238" s="236">
        <f t="shared" si="485"/>
        <v>0</v>
      </c>
      <c r="R238" s="236">
        <f t="shared" si="485"/>
        <v>0</v>
      </c>
      <c r="S238" s="236">
        <f t="shared" si="485"/>
        <v>0</v>
      </c>
      <c r="T238" s="236">
        <f t="shared" si="485"/>
        <v>0</v>
      </c>
      <c r="U238" s="236">
        <f t="shared" si="485"/>
        <v>0</v>
      </c>
      <c r="V238" s="236">
        <f t="shared" si="485"/>
        <v>0</v>
      </c>
      <c r="W238" s="236">
        <f t="shared" si="485"/>
        <v>0</v>
      </c>
      <c r="X238" s="236">
        <f t="shared" si="485"/>
        <v>0</v>
      </c>
      <c r="Y238" s="236">
        <f t="shared" si="485"/>
        <v>0</v>
      </c>
      <c r="Z238" s="236">
        <f t="shared" si="485"/>
        <v>0</v>
      </c>
      <c r="AA238" s="236">
        <f t="shared" si="485"/>
        <v>0</v>
      </c>
      <c r="AB238" s="236">
        <f t="shared" si="485"/>
        <v>0</v>
      </c>
      <c r="AC238" s="236">
        <f t="shared" si="485"/>
        <v>0</v>
      </c>
      <c r="AD238" s="236">
        <f t="shared" si="485"/>
        <v>0</v>
      </c>
      <c r="AE238" s="236">
        <f t="shared" si="485"/>
        <v>0</v>
      </c>
      <c r="AF238" s="236">
        <f t="shared" si="485"/>
        <v>5252.75</v>
      </c>
      <c r="AG238" s="236">
        <f t="shared" si="485"/>
        <v>0</v>
      </c>
      <c r="AH238" s="236">
        <f t="shared" si="485"/>
        <v>0</v>
      </c>
      <c r="AI238" s="236">
        <f t="shared" si="485"/>
        <v>0</v>
      </c>
      <c r="AJ238" s="236">
        <f t="shared" si="485"/>
        <v>0</v>
      </c>
      <c r="AK238" s="236">
        <f t="shared" si="485"/>
        <v>0</v>
      </c>
      <c r="AL238" s="236">
        <f t="shared" si="485"/>
        <v>0</v>
      </c>
      <c r="AM238" s="236">
        <f t="shared" si="485"/>
        <v>0</v>
      </c>
      <c r="AN238" s="236">
        <f t="shared" si="485"/>
        <v>0</v>
      </c>
      <c r="AO238" s="236">
        <f t="shared" si="485"/>
        <v>0</v>
      </c>
      <c r="AP238" s="236">
        <f t="shared" si="485"/>
        <v>0</v>
      </c>
      <c r="AQ238" s="236">
        <f t="shared" si="485"/>
        <v>0</v>
      </c>
      <c r="AR238" s="383"/>
    </row>
    <row r="239" spans="1:44" ht="35.25" customHeight="1">
      <c r="A239" s="312"/>
      <c r="B239" s="312"/>
      <c r="C239" s="312"/>
      <c r="D239" s="146" t="s">
        <v>37</v>
      </c>
      <c r="E239" s="202">
        <f t="shared" ref="E239:E241" si="486">H239+K239+N239+Q239+T239+W239+Z239+AC239+AF239+AI239+AL239+AO239</f>
        <v>1635.8</v>
      </c>
      <c r="F239" s="202">
        <f t="shared" ref="F239:F241" si="487">I239+L239+O239+R239+U239+X239+AA239+AD239+AG239+AJ239+AM239+AP239</f>
        <v>0</v>
      </c>
      <c r="G239" s="232">
        <f t="shared" si="463"/>
        <v>0</v>
      </c>
      <c r="H239" s="123">
        <f>H217</f>
        <v>0</v>
      </c>
      <c r="I239" s="123">
        <f t="shared" ref="I239:AQ239" si="488">I217</f>
        <v>0</v>
      </c>
      <c r="J239" s="123">
        <f t="shared" si="488"/>
        <v>0</v>
      </c>
      <c r="K239" s="123">
        <f t="shared" si="488"/>
        <v>0</v>
      </c>
      <c r="L239" s="123">
        <f t="shared" si="488"/>
        <v>0</v>
      </c>
      <c r="M239" s="123">
        <f t="shared" si="488"/>
        <v>0</v>
      </c>
      <c r="N239" s="123">
        <f t="shared" si="488"/>
        <v>0</v>
      </c>
      <c r="O239" s="123">
        <f t="shared" si="488"/>
        <v>0</v>
      </c>
      <c r="P239" s="123">
        <f t="shared" si="488"/>
        <v>0</v>
      </c>
      <c r="Q239" s="123">
        <f t="shared" si="488"/>
        <v>0</v>
      </c>
      <c r="R239" s="123">
        <f t="shared" si="488"/>
        <v>0</v>
      </c>
      <c r="S239" s="123">
        <f t="shared" si="488"/>
        <v>0</v>
      </c>
      <c r="T239" s="123">
        <f t="shared" si="488"/>
        <v>0</v>
      </c>
      <c r="U239" s="123">
        <f t="shared" si="488"/>
        <v>0</v>
      </c>
      <c r="V239" s="123">
        <f t="shared" si="488"/>
        <v>0</v>
      </c>
      <c r="W239" s="123">
        <f t="shared" si="488"/>
        <v>0</v>
      </c>
      <c r="X239" s="123">
        <f t="shared" si="488"/>
        <v>0</v>
      </c>
      <c r="Y239" s="123">
        <f t="shared" si="488"/>
        <v>0</v>
      </c>
      <c r="Z239" s="123">
        <f t="shared" si="488"/>
        <v>0</v>
      </c>
      <c r="AA239" s="123">
        <f t="shared" si="488"/>
        <v>0</v>
      </c>
      <c r="AB239" s="123">
        <f t="shared" si="488"/>
        <v>0</v>
      </c>
      <c r="AC239" s="123">
        <f t="shared" si="488"/>
        <v>0</v>
      </c>
      <c r="AD239" s="123">
        <f t="shared" si="488"/>
        <v>0</v>
      </c>
      <c r="AE239" s="123">
        <f t="shared" si="488"/>
        <v>0</v>
      </c>
      <c r="AF239" s="123">
        <f t="shared" si="488"/>
        <v>1635.8</v>
      </c>
      <c r="AG239" s="123">
        <f t="shared" si="488"/>
        <v>0</v>
      </c>
      <c r="AH239" s="123">
        <f t="shared" si="488"/>
        <v>0</v>
      </c>
      <c r="AI239" s="123">
        <f t="shared" si="488"/>
        <v>0</v>
      </c>
      <c r="AJ239" s="123">
        <f t="shared" si="488"/>
        <v>0</v>
      </c>
      <c r="AK239" s="123">
        <f t="shared" si="488"/>
        <v>0</v>
      </c>
      <c r="AL239" s="123">
        <f t="shared" si="488"/>
        <v>0</v>
      </c>
      <c r="AM239" s="123">
        <f t="shared" si="488"/>
        <v>0</v>
      </c>
      <c r="AN239" s="123">
        <f t="shared" si="488"/>
        <v>0</v>
      </c>
      <c r="AO239" s="123">
        <f t="shared" si="488"/>
        <v>0</v>
      </c>
      <c r="AP239" s="123">
        <f t="shared" si="488"/>
        <v>0</v>
      </c>
      <c r="AQ239" s="123">
        <f t="shared" si="488"/>
        <v>0</v>
      </c>
      <c r="AR239" s="383"/>
    </row>
    <row r="240" spans="1:44" ht="31.15" customHeight="1">
      <c r="A240" s="312"/>
      <c r="B240" s="312"/>
      <c r="C240" s="312"/>
      <c r="D240" s="146" t="s">
        <v>2</v>
      </c>
      <c r="E240" s="202">
        <f t="shared" si="486"/>
        <v>2566.4</v>
      </c>
      <c r="F240" s="202">
        <f t="shared" si="487"/>
        <v>0</v>
      </c>
      <c r="G240" s="232">
        <f t="shared" si="463"/>
        <v>0</v>
      </c>
      <c r="H240" s="123">
        <f t="shared" ref="H240:AQ240" si="489">H218</f>
        <v>0</v>
      </c>
      <c r="I240" s="123">
        <f t="shared" si="489"/>
        <v>0</v>
      </c>
      <c r="J240" s="123">
        <f t="shared" si="489"/>
        <v>0</v>
      </c>
      <c r="K240" s="123">
        <f t="shared" si="489"/>
        <v>0</v>
      </c>
      <c r="L240" s="123">
        <f t="shared" si="489"/>
        <v>0</v>
      </c>
      <c r="M240" s="123">
        <f t="shared" si="489"/>
        <v>0</v>
      </c>
      <c r="N240" s="123">
        <f t="shared" si="489"/>
        <v>0</v>
      </c>
      <c r="O240" s="123">
        <f t="shared" si="489"/>
        <v>0</v>
      </c>
      <c r="P240" s="123">
        <f t="shared" si="489"/>
        <v>0</v>
      </c>
      <c r="Q240" s="123">
        <f t="shared" si="489"/>
        <v>0</v>
      </c>
      <c r="R240" s="123">
        <f t="shared" si="489"/>
        <v>0</v>
      </c>
      <c r="S240" s="123">
        <f t="shared" si="489"/>
        <v>0</v>
      </c>
      <c r="T240" s="123">
        <f t="shared" si="489"/>
        <v>0</v>
      </c>
      <c r="U240" s="123">
        <f t="shared" si="489"/>
        <v>0</v>
      </c>
      <c r="V240" s="123">
        <f t="shared" si="489"/>
        <v>0</v>
      </c>
      <c r="W240" s="123">
        <f t="shared" si="489"/>
        <v>0</v>
      </c>
      <c r="X240" s="123">
        <f t="shared" si="489"/>
        <v>0</v>
      </c>
      <c r="Y240" s="123">
        <f t="shared" si="489"/>
        <v>0</v>
      </c>
      <c r="Z240" s="123">
        <f t="shared" si="489"/>
        <v>0</v>
      </c>
      <c r="AA240" s="123">
        <f t="shared" si="489"/>
        <v>0</v>
      </c>
      <c r="AB240" s="123">
        <f t="shared" si="489"/>
        <v>0</v>
      </c>
      <c r="AC240" s="123">
        <f t="shared" si="489"/>
        <v>0</v>
      </c>
      <c r="AD240" s="123">
        <f t="shared" si="489"/>
        <v>0</v>
      </c>
      <c r="AE240" s="123">
        <f t="shared" si="489"/>
        <v>0</v>
      </c>
      <c r="AF240" s="123">
        <f t="shared" si="489"/>
        <v>2566.4</v>
      </c>
      <c r="AG240" s="123">
        <f t="shared" si="489"/>
        <v>0</v>
      </c>
      <c r="AH240" s="123">
        <f t="shared" si="489"/>
        <v>0</v>
      </c>
      <c r="AI240" s="123">
        <f t="shared" si="489"/>
        <v>0</v>
      </c>
      <c r="AJ240" s="123">
        <f t="shared" si="489"/>
        <v>0</v>
      </c>
      <c r="AK240" s="123">
        <f t="shared" si="489"/>
        <v>0</v>
      </c>
      <c r="AL240" s="123">
        <f t="shared" si="489"/>
        <v>0</v>
      </c>
      <c r="AM240" s="123">
        <f t="shared" si="489"/>
        <v>0</v>
      </c>
      <c r="AN240" s="123">
        <f t="shared" si="489"/>
        <v>0</v>
      </c>
      <c r="AO240" s="123">
        <f t="shared" si="489"/>
        <v>0</v>
      </c>
      <c r="AP240" s="123">
        <f t="shared" si="489"/>
        <v>0</v>
      </c>
      <c r="AQ240" s="123">
        <f t="shared" si="489"/>
        <v>0</v>
      </c>
      <c r="AR240" s="383"/>
    </row>
    <row r="241" spans="1:44" ht="24.75" customHeight="1">
      <c r="A241" s="312"/>
      <c r="B241" s="312"/>
      <c r="C241" s="312"/>
      <c r="D241" s="147" t="s">
        <v>43</v>
      </c>
      <c r="E241" s="202">
        <f t="shared" si="486"/>
        <v>1050.55</v>
      </c>
      <c r="F241" s="202">
        <f t="shared" si="487"/>
        <v>0</v>
      </c>
      <c r="G241" s="232">
        <f t="shared" si="463"/>
        <v>0</v>
      </c>
      <c r="H241" s="123">
        <f t="shared" ref="H241:AQ241" si="490">H219</f>
        <v>0</v>
      </c>
      <c r="I241" s="123">
        <f t="shared" si="490"/>
        <v>0</v>
      </c>
      <c r="J241" s="123">
        <f t="shared" si="490"/>
        <v>0</v>
      </c>
      <c r="K241" s="123">
        <f t="shared" si="490"/>
        <v>0</v>
      </c>
      <c r="L241" s="123">
        <f t="shared" si="490"/>
        <v>0</v>
      </c>
      <c r="M241" s="123">
        <f t="shared" si="490"/>
        <v>0</v>
      </c>
      <c r="N241" s="123">
        <f t="shared" si="490"/>
        <v>0</v>
      </c>
      <c r="O241" s="123">
        <f t="shared" si="490"/>
        <v>0</v>
      </c>
      <c r="P241" s="123">
        <f t="shared" si="490"/>
        <v>0</v>
      </c>
      <c r="Q241" s="123">
        <f t="shared" si="490"/>
        <v>0</v>
      </c>
      <c r="R241" s="123">
        <f t="shared" si="490"/>
        <v>0</v>
      </c>
      <c r="S241" s="123">
        <f t="shared" si="490"/>
        <v>0</v>
      </c>
      <c r="T241" s="123">
        <f t="shared" si="490"/>
        <v>0</v>
      </c>
      <c r="U241" s="123">
        <f t="shared" si="490"/>
        <v>0</v>
      </c>
      <c r="V241" s="123">
        <f t="shared" si="490"/>
        <v>0</v>
      </c>
      <c r="W241" s="123">
        <f t="shared" si="490"/>
        <v>0</v>
      </c>
      <c r="X241" s="123">
        <f t="shared" si="490"/>
        <v>0</v>
      </c>
      <c r="Y241" s="123">
        <f t="shared" si="490"/>
        <v>0</v>
      </c>
      <c r="Z241" s="123">
        <f t="shared" si="490"/>
        <v>0</v>
      </c>
      <c r="AA241" s="123">
        <f t="shared" si="490"/>
        <v>0</v>
      </c>
      <c r="AB241" s="123">
        <f t="shared" si="490"/>
        <v>0</v>
      </c>
      <c r="AC241" s="123">
        <f t="shared" si="490"/>
        <v>0</v>
      </c>
      <c r="AD241" s="123">
        <f t="shared" si="490"/>
        <v>0</v>
      </c>
      <c r="AE241" s="123">
        <f t="shared" si="490"/>
        <v>0</v>
      </c>
      <c r="AF241" s="123">
        <f t="shared" si="490"/>
        <v>1050.55</v>
      </c>
      <c r="AG241" s="123">
        <f t="shared" si="490"/>
        <v>0</v>
      </c>
      <c r="AH241" s="123">
        <f t="shared" si="490"/>
        <v>0</v>
      </c>
      <c r="AI241" s="123">
        <f t="shared" si="490"/>
        <v>0</v>
      </c>
      <c r="AJ241" s="123">
        <f t="shared" si="490"/>
        <v>0</v>
      </c>
      <c r="AK241" s="123">
        <f t="shared" si="490"/>
        <v>0</v>
      </c>
      <c r="AL241" s="123">
        <f t="shared" si="490"/>
        <v>0</v>
      </c>
      <c r="AM241" s="123">
        <f t="shared" si="490"/>
        <v>0</v>
      </c>
      <c r="AN241" s="123">
        <f t="shared" si="490"/>
        <v>0</v>
      </c>
      <c r="AO241" s="123">
        <f t="shared" si="490"/>
        <v>0</v>
      </c>
      <c r="AP241" s="123">
        <f t="shared" si="490"/>
        <v>0</v>
      </c>
      <c r="AQ241" s="123">
        <f t="shared" si="490"/>
        <v>0</v>
      </c>
      <c r="AR241" s="383"/>
    </row>
    <row r="242" spans="1:44" ht="24.75" customHeight="1">
      <c r="A242" s="186"/>
      <c r="B242" s="186"/>
      <c r="C242" s="186"/>
      <c r="D242" s="189"/>
      <c r="E242" s="207"/>
      <c r="F242" s="207"/>
      <c r="G242" s="196"/>
      <c r="H242" s="195"/>
      <c r="I242" s="195"/>
      <c r="J242" s="197"/>
      <c r="K242" s="195"/>
      <c r="L242" s="195"/>
      <c r="M242" s="197"/>
      <c r="N242" s="195"/>
      <c r="O242" s="195"/>
      <c r="P242" s="197"/>
      <c r="Q242" s="195"/>
      <c r="R242" s="195"/>
      <c r="S242" s="197"/>
      <c r="T242" s="195"/>
      <c r="U242" s="195"/>
      <c r="V242" s="197"/>
      <c r="W242" s="195"/>
      <c r="X242" s="195"/>
      <c r="Y242" s="197"/>
      <c r="Z242" s="195"/>
      <c r="AA242" s="195"/>
      <c r="AB242" s="197"/>
      <c r="AC242" s="195"/>
      <c r="AD242" s="195"/>
      <c r="AE242" s="197"/>
      <c r="AF242" s="195"/>
      <c r="AG242" s="195"/>
      <c r="AH242" s="197"/>
      <c r="AI242" s="195"/>
      <c r="AJ242" s="195"/>
      <c r="AK242" s="197"/>
      <c r="AL242" s="195"/>
      <c r="AM242" s="195"/>
      <c r="AN242" s="197"/>
      <c r="AO242" s="195"/>
      <c r="AP242" s="195"/>
      <c r="AQ242" s="197"/>
      <c r="AR242" s="198"/>
    </row>
    <row r="243" spans="1:44" ht="39.75" customHeight="1">
      <c r="A243" s="384" t="s">
        <v>415</v>
      </c>
      <c r="B243" s="384"/>
      <c r="C243" s="384"/>
      <c r="D243" s="384"/>
      <c r="E243" s="384"/>
      <c r="F243" s="384"/>
      <c r="G243" s="384"/>
      <c r="H243" s="384"/>
      <c r="I243" s="384"/>
      <c r="J243" s="384"/>
      <c r="K243" s="384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O243" s="177"/>
      <c r="AP243" s="111"/>
      <c r="AQ243" s="111"/>
    </row>
    <row r="244" spans="1:44" ht="12.6" customHeight="1">
      <c r="A244" s="119"/>
      <c r="B244" s="188"/>
      <c r="C244" s="119"/>
      <c r="D244" s="119"/>
      <c r="E244" s="208"/>
      <c r="F244" s="208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20"/>
      <c r="AC244" s="119"/>
      <c r="AD244" s="119"/>
      <c r="AE244" s="120"/>
      <c r="AF244" s="119"/>
      <c r="AG244" s="119"/>
      <c r="AH244" s="120"/>
      <c r="AI244" s="119"/>
      <c r="AJ244" s="119"/>
      <c r="AK244" s="120"/>
      <c r="AL244" s="119"/>
      <c r="AM244" s="119"/>
      <c r="AN244" s="120"/>
      <c r="AO244" s="119"/>
      <c r="AP244" s="111"/>
      <c r="AQ244" s="111"/>
    </row>
    <row r="245" spans="1:44" ht="39" customHeight="1">
      <c r="A245" s="385" t="s">
        <v>413</v>
      </c>
      <c r="B245" s="385"/>
      <c r="C245" s="385"/>
      <c r="D245" s="187" t="s">
        <v>414</v>
      </c>
      <c r="E245" s="187"/>
      <c r="F245" s="187"/>
      <c r="G245" s="187"/>
      <c r="H245" s="135"/>
      <c r="I245" s="115"/>
      <c r="J245" s="135"/>
      <c r="K245" s="135"/>
      <c r="L245" s="135"/>
      <c r="M245" s="135"/>
      <c r="N245" s="135"/>
      <c r="O245" s="135"/>
      <c r="P245" s="135"/>
      <c r="Q245" s="135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08"/>
      <c r="AQ245" s="108"/>
      <c r="AR245" s="108"/>
    </row>
    <row r="246" spans="1:44" ht="14.45" customHeight="1">
      <c r="A246" s="115"/>
      <c r="B246" s="185"/>
      <c r="C246" s="112"/>
      <c r="D246" s="116"/>
      <c r="E246" s="115"/>
      <c r="F246" s="209"/>
      <c r="G246" s="117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2"/>
      <c r="AJ246" s="112"/>
      <c r="AK246" s="112"/>
      <c r="AL246" s="113"/>
      <c r="AM246" s="113"/>
      <c r="AN246" s="113"/>
      <c r="AO246" s="118"/>
      <c r="AP246" s="95"/>
      <c r="AQ246" s="95"/>
    </row>
    <row r="247" spans="1:44" ht="11.25" customHeight="1">
      <c r="A247" s="115"/>
      <c r="B247" s="185"/>
      <c r="C247" s="112"/>
      <c r="D247" s="116"/>
      <c r="E247" s="209"/>
      <c r="F247" s="209"/>
      <c r="G247" s="117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2"/>
      <c r="AJ247" s="112"/>
      <c r="AK247" s="112"/>
      <c r="AL247" s="113"/>
      <c r="AM247" s="113"/>
      <c r="AN247" s="113"/>
      <c r="AO247" s="118"/>
      <c r="AP247" s="95"/>
      <c r="AQ247" s="95"/>
    </row>
    <row r="248" spans="1:44" ht="18.75">
      <c r="A248" s="386" t="s">
        <v>263</v>
      </c>
      <c r="B248" s="387"/>
      <c r="C248" s="112"/>
      <c r="D248" s="116"/>
      <c r="E248" s="209"/>
      <c r="F248" s="209"/>
      <c r="G248" s="117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2"/>
      <c r="AJ248" s="112"/>
      <c r="AK248" s="112"/>
      <c r="AL248" s="113"/>
      <c r="AM248" s="113"/>
      <c r="AN248" s="113"/>
      <c r="AO248" s="118"/>
      <c r="AP248" s="95"/>
      <c r="AQ248" s="95"/>
    </row>
    <row r="249" spans="1:44" ht="18.75">
      <c r="A249" s="115"/>
      <c r="B249" s="185"/>
      <c r="C249" s="112"/>
      <c r="D249" s="116"/>
      <c r="E249" s="209"/>
      <c r="F249" s="209"/>
      <c r="G249" s="117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2"/>
      <c r="AJ249" s="112"/>
      <c r="AK249" s="112"/>
      <c r="AL249" s="113"/>
      <c r="AM249" s="113"/>
      <c r="AN249" s="113"/>
      <c r="AO249" s="118"/>
      <c r="AP249" s="95"/>
      <c r="AQ249" s="95"/>
    </row>
    <row r="250" spans="1:44" ht="18.75" customHeight="1">
      <c r="A250" s="384" t="s">
        <v>265</v>
      </c>
      <c r="B250" s="384"/>
      <c r="C250" s="384"/>
      <c r="D250" s="384"/>
      <c r="E250" s="384"/>
      <c r="F250" s="384"/>
      <c r="G250" s="384"/>
      <c r="H250" s="178"/>
      <c r="I250" s="178"/>
      <c r="J250" s="178"/>
      <c r="K250" s="178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20"/>
      <c r="AC250" s="119"/>
      <c r="AD250" s="119"/>
      <c r="AE250" s="120"/>
      <c r="AF250" s="119"/>
      <c r="AG250" s="119"/>
      <c r="AH250" s="120"/>
      <c r="AI250" s="119"/>
      <c r="AJ250" s="119"/>
      <c r="AK250" s="120"/>
      <c r="AL250" s="119"/>
      <c r="AM250" s="119"/>
      <c r="AN250" s="120"/>
      <c r="AO250" s="119"/>
      <c r="AP250" s="111"/>
      <c r="AQ250" s="111"/>
    </row>
    <row r="251" spans="1:44" ht="15">
      <c r="E251" s="210"/>
    </row>
    <row r="253" spans="1:44" ht="18.75">
      <c r="A253" s="114"/>
      <c r="B253" s="185"/>
      <c r="C253" s="112"/>
      <c r="D253" s="116"/>
      <c r="F253" s="209"/>
      <c r="G253" s="117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2"/>
      <c r="AJ253" s="112"/>
      <c r="AK253" s="112"/>
      <c r="AL253" s="113"/>
      <c r="AM253" s="113"/>
      <c r="AN253" s="113"/>
      <c r="AO253" s="118"/>
      <c r="AP253" s="95"/>
      <c r="AQ253" s="95"/>
    </row>
    <row r="254" spans="1:44" ht="18.75">
      <c r="A254" s="101"/>
      <c r="E254" s="209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L254" s="102"/>
      <c r="AM254" s="102"/>
      <c r="AN254" s="102"/>
      <c r="AO254" s="95"/>
      <c r="AP254" s="95"/>
      <c r="AQ254" s="95"/>
    </row>
    <row r="255" spans="1:44">
      <c r="A255" s="101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L255" s="102"/>
      <c r="AM255" s="102"/>
      <c r="AN255" s="102"/>
      <c r="AO255" s="95"/>
      <c r="AP255" s="95"/>
      <c r="AQ255" s="95"/>
    </row>
    <row r="256" spans="1:44">
      <c r="A256" s="101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L256" s="102"/>
      <c r="AM256" s="102"/>
      <c r="AN256" s="102"/>
      <c r="AO256" s="95"/>
      <c r="AP256" s="95"/>
      <c r="AQ256" s="95"/>
    </row>
    <row r="257" spans="1:44" ht="14.25" customHeight="1">
      <c r="A257" s="101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L257" s="102"/>
      <c r="AM257" s="102"/>
      <c r="AN257" s="102"/>
      <c r="AO257" s="95"/>
      <c r="AP257" s="95"/>
      <c r="AQ257" s="95"/>
    </row>
    <row r="258" spans="1:44">
      <c r="A258" s="103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L258" s="102"/>
      <c r="AM258" s="102"/>
      <c r="AN258" s="102"/>
      <c r="AO258" s="95"/>
      <c r="AP258" s="95"/>
      <c r="AQ258" s="95"/>
    </row>
    <row r="259" spans="1:44">
      <c r="A259" s="101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L259" s="102"/>
      <c r="AM259" s="102"/>
      <c r="AN259" s="102"/>
      <c r="AO259" s="95"/>
      <c r="AP259" s="95"/>
      <c r="AQ259" s="95"/>
    </row>
    <row r="260" spans="1:44">
      <c r="A260" s="101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L260" s="102"/>
      <c r="AM260" s="102"/>
      <c r="AN260" s="102"/>
      <c r="AO260" s="95"/>
      <c r="AP260" s="95"/>
      <c r="AQ260" s="95"/>
    </row>
    <row r="261" spans="1:44">
      <c r="A261" s="101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L261" s="102"/>
      <c r="AM261" s="102"/>
      <c r="AN261" s="102"/>
      <c r="AO261" s="95"/>
      <c r="AP261" s="95"/>
      <c r="AQ261" s="95"/>
    </row>
    <row r="262" spans="1:44">
      <c r="A262" s="101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L262" s="102"/>
      <c r="AM262" s="102"/>
      <c r="AN262" s="102"/>
      <c r="AO262" s="95"/>
      <c r="AP262" s="95"/>
      <c r="AQ262" s="95"/>
    </row>
    <row r="263" spans="1:44" ht="12.75" customHeight="1">
      <c r="A263" s="101"/>
    </row>
    <row r="264" spans="1:44">
      <c r="A264" s="103"/>
    </row>
    <row r="265" spans="1:44">
      <c r="A265" s="101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L265" s="106"/>
      <c r="AM265" s="106"/>
      <c r="AN265" s="106"/>
    </row>
    <row r="266" spans="1:44" s="100" customFormat="1">
      <c r="A266" s="101"/>
      <c r="D266" s="104"/>
      <c r="E266" s="200"/>
      <c r="F266" s="200"/>
      <c r="G266" s="105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L266" s="106"/>
      <c r="AM266" s="106"/>
      <c r="AN266" s="106"/>
      <c r="AR266" s="95"/>
    </row>
    <row r="267" spans="1:44" s="100" customFormat="1">
      <c r="A267" s="101"/>
      <c r="D267" s="104"/>
      <c r="E267" s="200"/>
      <c r="F267" s="200"/>
      <c r="G267" s="105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L267" s="106"/>
      <c r="AM267" s="106"/>
      <c r="AN267" s="106"/>
      <c r="AR267" s="95"/>
    </row>
    <row r="268" spans="1:44" s="100" customFormat="1">
      <c r="A268" s="101"/>
      <c r="D268" s="104"/>
      <c r="E268" s="200"/>
      <c r="F268" s="200"/>
      <c r="G268" s="105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L268" s="106"/>
      <c r="AM268" s="106"/>
      <c r="AN268" s="106"/>
      <c r="AR268" s="95"/>
    </row>
    <row r="269" spans="1:44" s="100" customFormat="1">
      <c r="A269" s="101"/>
      <c r="D269" s="104"/>
      <c r="E269" s="200"/>
      <c r="F269" s="200"/>
      <c r="G269" s="105"/>
      <c r="AR269" s="95"/>
    </row>
    <row r="275" spans="4:44" s="100" customFormat="1" ht="49.5" customHeight="1">
      <c r="D275" s="104"/>
      <c r="E275" s="200"/>
      <c r="F275" s="200"/>
      <c r="G275" s="105"/>
      <c r="AR275" s="95"/>
    </row>
  </sheetData>
  <mergeCells count="214">
    <mergeCell ref="A222:C225"/>
    <mergeCell ref="A234:C237"/>
    <mergeCell ref="AR234:AR237"/>
    <mergeCell ref="A238:C241"/>
    <mergeCell ref="AR238:AR241"/>
    <mergeCell ref="A243:K243"/>
    <mergeCell ref="A226:C229"/>
    <mergeCell ref="A250:G250"/>
    <mergeCell ref="A245:C245"/>
    <mergeCell ref="A248:B248"/>
    <mergeCell ref="A204:A207"/>
    <mergeCell ref="B204:B207"/>
    <mergeCell ref="C204:C207"/>
    <mergeCell ref="AR204:AR207"/>
    <mergeCell ref="A208:A211"/>
    <mergeCell ref="B208:B211"/>
    <mergeCell ref="C208:C211"/>
    <mergeCell ref="AR208:AR211"/>
    <mergeCell ref="A216:A219"/>
    <mergeCell ref="B216:C219"/>
    <mergeCell ref="AR216:AR219"/>
    <mergeCell ref="A212:A215"/>
    <mergeCell ref="B212:B215"/>
    <mergeCell ref="C212:C215"/>
    <mergeCell ref="AR212:AR215"/>
    <mergeCell ref="A195:A198"/>
    <mergeCell ref="B195:C198"/>
    <mergeCell ref="AR195:AR198"/>
    <mergeCell ref="A191:A194"/>
    <mergeCell ref="B191:B194"/>
    <mergeCell ref="C191:C194"/>
    <mergeCell ref="AR191:AR194"/>
    <mergeCell ref="A199:AR199"/>
    <mergeCell ref="A200:A203"/>
    <mergeCell ref="B200:B203"/>
    <mergeCell ref="C200:C203"/>
    <mergeCell ref="AR200:AR203"/>
    <mergeCell ref="A74:AR74"/>
    <mergeCell ref="A95:AR95"/>
    <mergeCell ref="A104:AR104"/>
    <mergeCell ref="A157:AR157"/>
    <mergeCell ref="A158:A161"/>
    <mergeCell ref="B158:B161"/>
    <mergeCell ref="C158:C161"/>
    <mergeCell ref="AR158:AR161"/>
    <mergeCell ref="A162:A165"/>
    <mergeCell ref="B162:B165"/>
    <mergeCell ref="C162:C165"/>
    <mergeCell ref="AR162:AR165"/>
    <mergeCell ref="B87:B90"/>
    <mergeCell ref="C87:C90"/>
    <mergeCell ref="AR87:AR90"/>
    <mergeCell ref="B91:C94"/>
    <mergeCell ref="B79:B82"/>
    <mergeCell ref="C79:C82"/>
    <mergeCell ref="AR79:AR82"/>
    <mergeCell ref="A83:A86"/>
    <mergeCell ref="B83:B86"/>
    <mergeCell ref="C83:C86"/>
    <mergeCell ref="AR83:AR86"/>
    <mergeCell ref="A105:A108"/>
    <mergeCell ref="B41:B44"/>
    <mergeCell ref="C41:C44"/>
    <mergeCell ref="AR41:AR44"/>
    <mergeCell ref="B49:C52"/>
    <mergeCell ref="AP1:AR1"/>
    <mergeCell ref="C54:C57"/>
    <mergeCell ref="AR54:AR57"/>
    <mergeCell ref="A32:C35"/>
    <mergeCell ref="A45:A48"/>
    <mergeCell ref="B45:B48"/>
    <mergeCell ref="C45:C48"/>
    <mergeCell ref="AR45:AR48"/>
    <mergeCell ref="AR49:AR52"/>
    <mergeCell ref="A53:AR53"/>
    <mergeCell ref="A54:A57"/>
    <mergeCell ref="B54:B57"/>
    <mergeCell ref="C37:C40"/>
    <mergeCell ref="AR12:AR15"/>
    <mergeCell ref="A24:C27"/>
    <mergeCell ref="AR24:AR31"/>
    <mergeCell ref="A3:AR3"/>
    <mergeCell ref="A4:AR4"/>
    <mergeCell ref="A5:AR5"/>
    <mergeCell ref="A7:AI7"/>
    <mergeCell ref="A8:A10"/>
    <mergeCell ref="B8:B10"/>
    <mergeCell ref="C8:C10"/>
    <mergeCell ref="D8:D10"/>
    <mergeCell ref="E8:G8"/>
    <mergeCell ref="H8:AQ8"/>
    <mergeCell ref="AO9:AQ9"/>
    <mergeCell ref="AR8:AR10"/>
    <mergeCell ref="E9:E10"/>
    <mergeCell ref="F9:F10"/>
    <mergeCell ref="A6:AI6"/>
    <mergeCell ref="AR66:AR69"/>
    <mergeCell ref="B70:C73"/>
    <mergeCell ref="W9:Y9"/>
    <mergeCell ref="A28:C31"/>
    <mergeCell ref="Q9:S9"/>
    <mergeCell ref="A36:AR36"/>
    <mergeCell ref="A37:A40"/>
    <mergeCell ref="B37:B40"/>
    <mergeCell ref="Z9:AB9"/>
    <mergeCell ref="AC9:AE9"/>
    <mergeCell ref="AF9:AH9"/>
    <mergeCell ref="AI9:AK9"/>
    <mergeCell ref="AL9:AN9"/>
    <mergeCell ref="G9:G10"/>
    <mergeCell ref="H9:J9"/>
    <mergeCell ref="T9:V9"/>
    <mergeCell ref="A12:C15"/>
    <mergeCell ref="K9:M9"/>
    <mergeCell ref="N9:P9"/>
    <mergeCell ref="A16:C19"/>
    <mergeCell ref="A20:C23"/>
    <mergeCell ref="AR37:AR40"/>
    <mergeCell ref="A49:A52"/>
    <mergeCell ref="A41:A44"/>
    <mergeCell ref="A230:C233"/>
    <mergeCell ref="AR230:AR233"/>
    <mergeCell ref="AR226:AR229"/>
    <mergeCell ref="AR58:AR61"/>
    <mergeCell ref="A70:A73"/>
    <mergeCell ref="A75:A78"/>
    <mergeCell ref="B75:B78"/>
    <mergeCell ref="C75:C78"/>
    <mergeCell ref="AR75:AR78"/>
    <mergeCell ref="A79:A82"/>
    <mergeCell ref="AR70:AR73"/>
    <mergeCell ref="A58:A61"/>
    <mergeCell ref="B58:B61"/>
    <mergeCell ref="C58:C61"/>
    <mergeCell ref="A62:A65"/>
    <mergeCell ref="B62:B65"/>
    <mergeCell ref="C62:C65"/>
    <mergeCell ref="AR62:AR65"/>
    <mergeCell ref="A66:A69"/>
    <mergeCell ref="A91:A94"/>
    <mergeCell ref="AR91:AR94"/>
    <mergeCell ref="A87:A90"/>
    <mergeCell ref="B66:B69"/>
    <mergeCell ref="C66:C69"/>
    <mergeCell ref="A96:A99"/>
    <mergeCell ref="B96:B99"/>
    <mergeCell ref="C96:C99"/>
    <mergeCell ref="AR96:AR99"/>
    <mergeCell ref="A100:A103"/>
    <mergeCell ref="B100:C103"/>
    <mergeCell ref="AR100:AR103"/>
    <mergeCell ref="AR222:AR225"/>
    <mergeCell ref="C143:C152"/>
    <mergeCell ref="AR143:AR152"/>
    <mergeCell ref="AR133:AR142"/>
    <mergeCell ref="B125:B128"/>
    <mergeCell ref="C125:C128"/>
    <mergeCell ref="AR125:AR128"/>
    <mergeCell ref="A129:A132"/>
    <mergeCell ref="B105:B108"/>
    <mergeCell ref="C105:C108"/>
    <mergeCell ref="AR105:AR108"/>
    <mergeCell ref="A109:A112"/>
    <mergeCell ref="B109:B112"/>
    <mergeCell ref="C109:C112"/>
    <mergeCell ref="AR109:AR112"/>
    <mergeCell ref="B129:B132"/>
    <mergeCell ref="A166:A169"/>
    <mergeCell ref="B166:B169"/>
    <mergeCell ref="C166:C169"/>
    <mergeCell ref="AR166:AR169"/>
    <mergeCell ref="A170:A173"/>
    <mergeCell ref="B170:C173"/>
    <mergeCell ref="AR170:AR173"/>
    <mergeCell ref="A174:AR174"/>
    <mergeCell ref="A175:A178"/>
    <mergeCell ref="B175:B178"/>
    <mergeCell ref="C175:C178"/>
    <mergeCell ref="AR175:AR178"/>
    <mergeCell ref="A179:A182"/>
    <mergeCell ref="B179:B182"/>
    <mergeCell ref="C179:C182"/>
    <mergeCell ref="AR179:AR182"/>
    <mergeCell ref="A183:A186"/>
    <mergeCell ref="B183:B186"/>
    <mergeCell ref="C183:C186"/>
    <mergeCell ref="AR183:AR186"/>
    <mergeCell ref="A187:A190"/>
    <mergeCell ref="B187:B190"/>
    <mergeCell ref="C187:C190"/>
    <mergeCell ref="AR187:AR190"/>
    <mergeCell ref="C129:C132"/>
    <mergeCell ref="AR129:AR132"/>
    <mergeCell ref="A113:A116"/>
    <mergeCell ref="B113:B116"/>
    <mergeCell ref="C113:C116"/>
    <mergeCell ref="AR113:AR116"/>
    <mergeCell ref="A153:A156"/>
    <mergeCell ref="B153:C156"/>
    <mergeCell ref="AR153:AR156"/>
    <mergeCell ref="A117:A120"/>
    <mergeCell ref="B117:B120"/>
    <mergeCell ref="C117:C120"/>
    <mergeCell ref="AR117:AR120"/>
    <mergeCell ref="A121:A124"/>
    <mergeCell ref="B121:B124"/>
    <mergeCell ref="C121:C124"/>
    <mergeCell ref="AR121:AR124"/>
    <mergeCell ref="A125:A128"/>
    <mergeCell ref="B133:B136"/>
    <mergeCell ref="B143:B146"/>
    <mergeCell ref="C133:C142"/>
    <mergeCell ref="A133:A142"/>
    <mergeCell ref="A143:A152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  <rowBreaks count="1" manualBreakCount="1">
    <brk id="228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zoomScale="80" zoomScaleNormal="8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M22" sqref="M22"/>
    </sheetView>
  </sheetViews>
  <sheetFormatPr defaultColWidth="9.140625" defaultRowHeight="15.75"/>
  <cols>
    <col min="1" max="1" width="7.42578125" style="242" customWidth="1"/>
    <col min="2" max="2" width="32.5703125" style="137" customWidth="1"/>
    <col min="3" max="3" width="17" style="248" customWidth="1"/>
    <col min="4" max="4" width="8.85546875" style="248" customWidth="1"/>
    <col min="5" max="5" width="7.28515625" style="248" customWidth="1"/>
    <col min="6" max="6" width="5.28515625" style="248" customWidth="1"/>
    <col min="7" max="8" width="7.7109375" style="248" customWidth="1"/>
    <col min="9" max="9" width="5.5703125" style="248" customWidth="1"/>
    <col min="10" max="10" width="7.28515625" style="248" customWidth="1"/>
    <col min="11" max="11" width="6.5703125" style="248" customWidth="1"/>
    <col min="12" max="13" width="6.28515625" style="248" customWidth="1"/>
    <col min="14" max="14" width="6.42578125" style="248" customWidth="1"/>
    <col min="15" max="15" width="4.5703125" style="248" customWidth="1"/>
    <col min="16" max="16" width="8.42578125" style="248" customWidth="1"/>
    <col min="17" max="17" width="6.5703125" style="248" customWidth="1"/>
    <col min="18" max="18" width="5.7109375" style="248" customWidth="1"/>
    <col min="19" max="19" width="18" style="137" customWidth="1"/>
    <col min="20" max="16384" width="9.140625" style="137"/>
  </cols>
  <sheetData>
    <row r="1" spans="1:19">
      <c r="M1" s="391"/>
      <c r="N1" s="391"/>
      <c r="O1" s="391"/>
      <c r="P1" s="391"/>
      <c r="Q1" s="391"/>
      <c r="R1" s="391"/>
      <c r="S1" s="137" t="s">
        <v>313</v>
      </c>
    </row>
    <row r="2" spans="1:19" ht="17.25" customHeight="1">
      <c r="A2" s="392" t="s">
        <v>411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</row>
    <row r="4" spans="1:19" ht="20.25" customHeight="1">
      <c r="A4" s="395" t="s">
        <v>0</v>
      </c>
      <c r="B4" s="389" t="s">
        <v>278</v>
      </c>
      <c r="C4" s="389" t="s">
        <v>264</v>
      </c>
      <c r="D4" s="389" t="s">
        <v>402</v>
      </c>
      <c r="E4" s="389"/>
      <c r="F4" s="389"/>
      <c r="G4" s="389" t="s">
        <v>36</v>
      </c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 t="s">
        <v>438</v>
      </c>
    </row>
    <row r="5" spans="1:19" ht="87.6" customHeight="1">
      <c r="A5" s="395"/>
      <c r="B5" s="389"/>
      <c r="C5" s="389"/>
      <c r="D5" s="389"/>
      <c r="E5" s="389"/>
      <c r="F5" s="389"/>
      <c r="G5" s="389" t="s">
        <v>303</v>
      </c>
      <c r="H5" s="352"/>
      <c r="I5" s="352"/>
      <c r="J5" s="389" t="s">
        <v>304</v>
      </c>
      <c r="K5" s="352"/>
      <c r="L5" s="352"/>
      <c r="M5" s="389" t="s">
        <v>305</v>
      </c>
      <c r="N5" s="352"/>
      <c r="O5" s="352"/>
      <c r="P5" s="389" t="s">
        <v>306</v>
      </c>
      <c r="Q5" s="352"/>
      <c r="R5" s="352"/>
      <c r="S5" s="390"/>
    </row>
    <row r="6" spans="1:19" ht="20.100000000000001" customHeight="1">
      <c r="A6" s="227"/>
      <c r="B6" s="227"/>
      <c r="C6" s="227"/>
      <c r="D6" s="227" t="s">
        <v>20</v>
      </c>
      <c r="E6" s="227" t="s">
        <v>21</v>
      </c>
      <c r="F6" s="227" t="s">
        <v>19</v>
      </c>
      <c r="G6" s="227" t="s">
        <v>20</v>
      </c>
      <c r="H6" s="227" t="s">
        <v>21</v>
      </c>
      <c r="I6" s="227" t="s">
        <v>19</v>
      </c>
      <c r="J6" s="227" t="s">
        <v>20</v>
      </c>
      <c r="K6" s="227" t="s">
        <v>21</v>
      </c>
      <c r="L6" s="227" t="s">
        <v>19</v>
      </c>
      <c r="M6" s="227" t="s">
        <v>20</v>
      </c>
      <c r="N6" s="227" t="s">
        <v>21</v>
      </c>
      <c r="O6" s="227" t="s">
        <v>19</v>
      </c>
      <c r="P6" s="227" t="s">
        <v>20</v>
      </c>
      <c r="Q6" s="227" t="s">
        <v>21</v>
      </c>
      <c r="R6" s="227" t="s">
        <v>19</v>
      </c>
      <c r="S6" s="390"/>
    </row>
    <row r="7" spans="1:19" s="245" customFormat="1" ht="20.100000000000001" customHeight="1">
      <c r="A7" s="227" t="s">
        <v>404</v>
      </c>
      <c r="B7" s="389" t="s">
        <v>423</v>
      </c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</row>
    <row r="8" spans="1:19" s="245" customFormat="1" ht="50.25" customHeight="1">
      <c r="A8" s="213" t="s">
        <v>1</v>
      </c>
      <c r="B8" s="246" t="s">
        <v>425</v>
      </c>
      <c r="C8" s="174">
        <v>1.7000000000000001E-2</v>
      </c>
      <c r="D8" s="215">
        <f>G8+J8+M8+P8</f>
        <v>1.9E-2</v>
      </c>
      <c r="E8" s="175">
        <f>H8+K8+N8+Q8</f>
        <v>0</v>
      </c>
      <c r="F8" s="239">
        <f>E8/D8*100</f>
        <v>0</v>
      </c>
      <c r="G8" s="175"/>
      <c r="H8" s="175"/>
      <c r="I8" s="175"/>
      <c r="J8" s="175"/>
      <c r="K8" s="175"/>
      <c r="L8" s="175"/>
      <c r="M8" s="175"/>
      <c r="N8" s="175"/>
      <c r="O8" s="175"/>
      <c r="P8" s="215">
        <v>1.9E-2</v>
      </c>
      <c r="Q8" s="175"/>
      <c r="R8" s="175"/>
      <c r="S8" s="247"/>
    </row>
    <row r="9" spans="1:19" s="245" customFormat="1" ht="51" customHeight="1">
      <c r="A9" s="213" t="s">
        <v>3</v>
      </c>
      <c r="B9" s="246" t="s">
        <v>426</v>
      </c>
      <c r="C9" s="174">
        <v>18.3</v>
      </c>
      <c r="D9" s="214">
        <f t="shared" ref="D9:D13" si="0">G9+J9+M9+P9</f>
        <v>18.399999999999999</v>
      </c>
      <c r="E9" s="175">
        <f t="shared" ref="E9:E14" si="1">H9+K9+N9+Q9</f>
        <v>0</v>
      </c>
      <c r="F9" s="239">
        <f t="shared" ref="F9:F14" si="2">E9/D9*100</f>
        <v>0</v>
      </c>
      <c r="G9" s="175"/>
      <c r="H9" s="175"/>
      <c r="I9" s="175"/>
      <c r="J9" s="175"/>
      <c r="K9" s="175"/>
      <c r="L9" s="175"/>
      <c r="M9" s="175"/>
      <c r="N9" s="175"/>
      <c r="O9" s="175"/>
      <c r="P9" s="214">
        <v>18.399999999999999</v>
      </c>
      <c r="Q9" s="175"/>
      <c r="R9" s="175"/>
      <c r="S9" s="247"/>
    </row>
    <row r="10" spans="1:19" s="245" customFormat="1" ht="99" customHeight="1">
      <c r="A10" s="213" t="s">
        <v>4</v>
      </c>
      <c r="B10" s="246" t="s">
        <v>427</v>
      </c>
      <c r="C10" s="174">
        <v>1.3</v>
      </c>
      <c r="D10" s="214">
        <f t="shared" si="0"/>
        <v>1.3</v>
      </c>
      <c r="E10" s="175">
        <f t="shared" si="1"/>
        <v>0</v>
      </c>
      <c r="F10" s="239">
        <f t="shared" si="2"/>
        <v>0</v>
      </c>
      <c r="G10" s="175"/>
      <c r="H10" s="175"/>
      <c r="I10" s="175"/>
      <c r="J10" s="175"/>
      <c r="K10" s="175"/>
      <c r="L10" s="175"/>
      <c r="M10" s="175"/>
      <c r="N10" s="175"/>
      <c r="O10" s="175"/>
      <c r="P10" s="214">
        <v>1.3</v>
      </c>
      <c r="Q10" s="175"/>
      <c r="R10" s="175"/>
      <c r="S10" s="247"/>
    </row>
    <row r="11" spans="1:19" s="245" customFormat="1" ht="67.5" customHeight="1">
      <c r="A11" s="213" t="s">
        <v>5</v>
      </c>
      <c r="B11" s="246" t="s">
        <v>428</v>
      </c>
      <c r="C11" s="174">
        <v>6.0000000000000001E-3</v>
      </c>
      <c r="D11" s="215">
        <f t="shared" si="0"/>
        <v>6.0000000000000001E-3</v>
      </c>
      <c r="E11" s="175">
        <f t="shared" si="1"/>
        <v>0</v>
      </c>
      <c r="F11" s="239">
        <f t="shared" si="2"/>
        <v>0</v>
      </c>
      <c r="G11" s="175"/>
      <c r="H11" s="175"/>
      <c r="I11" s="175"/>
      <c r="J11" s="175"/>
      <c r="K11" s="175"/>
      <c r="L11" s="175"/>
      <c r="M11" s="175"/>
      <c r="N11" s="175"/>
      <c r="O11" s="175"/>
      <c r="P11" s="215">
        <v>6.0000000000000001E-3</v>
      </c>
      <c r="Q11" s="175"/>
      <c r="R11" s="175"/>
      <c r="S11" s="247"/>
    </row>
    <row r="12" spans="1:19" s="245" customFormat="1" ht="63">
      <c r="A12" s="213" t="s">
        <v>9</v>
      </c>
      <c r="B12" s="142" t="s">
        <v>429</v>
      </c>
      <c r="C12" s="174">
        <v>28</v>
      </c>
      <c r="D12" s="175">
        <f t="shared" si="0"/>
        <v>28</v>
      </c>
      <c r="E12" s="175">
        <f t="shared" si="1"/>
        <v>0</v>
      </c>
      <c r="F12" s="239">
        <f t="shared" si="2"/>
        <v>0</v>
      </c>
      <c r="G12" s="175"/>
      <c r="H12" s="175"/>
      <c r="I12" s="175"/>
      <c r="J12" s="175"/>
      <c r="K12" s="175"/>
      <c r="L12" s="175"/>
      <c r="M12" s="175"/>
      <c r="N12" s="175"/>
      <c r="O12" s="175"/>
      <c r="P12" s="175">
        <v>28</v>
      </c>
      <c r="Q12" s="175"/>
      <c r="R12" s="175"/>
      <c r="S12" s="247"/>
    </row>
    <row r="13" spans="1:19" s="245" customFormat="1" ht="47.25">
      <c r="A13" s="213" t="s">
        <v>10</v>
      </c>
      <c r="B13" s="246" t="s">
        <v>430</v>
      </c>
      <c r="C13" s="174">
        <v>9</v>
      </c>
      <c r="D13" s="175">
        <f t="shared" si="0"/>
        <v>9</v>
      </c>
      <c r="E13" s="175">
        <f t="shared" si="1"/>
        <v>0</v>
      </c>
      <c r="F13" s="239">
        <f t="shared" si="2"/>
        <v>0</v>
      </c>
      <c r="G13" s="175"/>
      <c r="H13" s="175"/>
      <c r="I13" s="175"/>
      <c r="J13" s="175"/>
      <c r="K13" s="175"/>
      <c r="L13" s="175"/>
      <c r="M13" s="175"/>
      <c r="N13" s="175"/>
      <c r="O13" s="175"/>
      <c r="P13" s="175">
        <v>9</v>
      </c>
      <c r="Q13" s="175"/>
      <c r="R13" s="175"/>
      <c r="S13" s="247"/>
    </row>
    <row r="14" spans="1:19" s="245" customFormat="1" ht="100.5" customHeight="1">
      <c r="A14" s="213" t="s">
        <v>401</v>
      </c>
      <c r="B14" s="246" t="s">
        <v>431</v>
      </c>
      <c r="C14" s="174">
        <v>90</v>
      </c>
      <c r="D14" s="175">
        <v>90</v>
      </c>
      <c r="E14" s="175">
        <f t="shared" si="1"/>
        <v>0</v>
      </c>
      <c r="F14" s="239">
        <f t="shared" si="2"/>
        <v>0</v>
      </c>
      <c r="G14" s="175">
        <v>90</v>
      </c>
      <c r="H14" s="175"/>
      <c r="I14" s="175"/>
      <c r="J14" s="175">
        <v>90</v>
      </c>
      <c r="K14" s="175"/>
      <c r="L14" s="175"/>
      <c r="M14" s="175">
        <v>90</v>
      </c>
      <c r="N14" s="175"/>
      <c r="O14" s="175"/>
      <c r="P14" s="175">
        <v>90</v>
      </c>
      <c r="Q14" s="175"/>
      <c r="R14" s="175"/>
      <c r="S14" s="247"/>
    </row>
    <row r="15" spans="1:19" s="245" customFormat="1">
      <c r="A15" s="213" t="s">
        <v>405</v>
      </c>
      <c r="B15" s="388" t="s">
        <v>424</v>
      </c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</row>
    <row r="16" spans="1:19" s="245" customFormat="1" ht="78.75">
      <c r="A16" s="213" t="s">
        <v>6</v>
      </c>
      <c r="B16" s="246" t="s">
        <v>432</v>
      </c>
      <c r="C16" s="244">
        <v>71</v>
      </c>
      <c r="D16" s="175">
        <f t="shared" ref="D16:D17" si="3">G16+J16+M16+P16</f>
        <v>73</v>
      </c>
      <c r="E16" s="175">
        <f t="shared" ref="E16:E17" si="4">H16+K16+N16+Q16</f>
        <v>0</v>
      </c>
      <c r="F16" s="239">
        <f t="shared" ref="F16:F17" si="5">E16/D16*100</f>
        <v>0</v>
      </c>
      <c r="G16" s="175"/>
      <c r="H16" s="175"/>
      <c r="I16" s="175"/>
      <c r="J16" s="175"/>
      <c r="K16" s="175"/>
      <c r="L16" s="175"/>
      <c r="M16" s="175"/>
      <c r="N16" s="175"/>
      <c r="O16" s="175"/>
      <c r="P16" s="244">
        <v>73</v>
      </c>
      <c r="Q16" s="175"/>
      <c r="R16" s="175"/>
      <c r="S16" s="247"/>
    </row>
    <row r="17" spans="1:46" s="245" customFormat="1" ht="63">
      <c r="A17" s="213" t="s">
        <v>7</v>
      </c>
      <c r="B17" s="246" t="s">
        <v>433</v>
      </c>
      <c r="C17" s="244">
        <v>93.1</v>
      </c>
      <c r="D17" s="214">
        <f t="shared" si="3"/>
        <v>93.9</v>
      </c>
      <c r="E17" s="175">
        <f t="shared" si="4"/>
        <v>0</v>
      </c>
      <c r="F17" s="239">
        <f t="shared" si="5"/>
        <v>0</v>
      </c>
      <c r="G17" s="175"/>
      <c r="H17" s="175"/>
      <c r="I17" s="175"/>
      <c r="J17" s="175"/>
      <c r="K17" s="175"/>
      <c r="L17" s="175"/>
      <c r="M17" s="175"/>
      <c r="N17" s="175"/>
      <c r="O17" s="175"/>
      <c r="P17" s="244">
        <v>93.9</v>
      </c>
      <c r="Q17" s="175"/>
      <c r="R17" s="175"/>
      <c r="S17" s="247"/>
    </row>
    <row r="18" spans="1:46" s="245" customFormat="1">
      <c r="A18" s="213" t="s">
        <v>406</v>
      </c>
      <c r="B18" s="388" t="s">
        <v>403</v>
      </c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8"/>
      <c r="S18" s="388"/>
    </row>
    <row r="19" spans="1:46" s="245" customFormat="1" ht="63">
      <c r="A19" s="244" t="s">
        <v>16</v>
      </c>
      <c r="B19" s="246" t="s">
        <v>434</v>
      </c>
      <c r="C19" s="174">
        <v>324</v>
      </c>
      <c r="D19" s="175">
        <f t="shared" ref="D19" si="6">G19+J19+M19+P19</f>
        <v>292</v>
      </c>
      <c r="E19" s="175">
        <f t="shared" ref="E19" si="7">H19+K19+N19+Q19</f>
        <v>0</v>
      </c>
      <c r="F19" s="239">
        <f t="shared" ref="F19" si="8">E19/D19*100</f>
        <v>0</v>
      </c>
      <c r="G19" s="175"/>
      <c r="H19" s="175"/>
      <c r="I19" s="175"/>
      <c r="J19" s="175"/>
      <c r="K19" s="175"/>
      <c r="L19" s="175"/>
      <c r="M19" s="175"/>
      <c r="N19" s="175"/>
      <c r="O19" s="175"/>
      <c r="P19" s="249">
        <v>292</v>
      </c>
      <c r="Q19" s="175"/>
      <c r="R19" s="175"/>
      <c r="S19" s="247"/>
    </row>
    <row r="20" spans="1:46" s="245" customFormat="1">
      <c r="A20" s="213" t="s">
        <v>407</v>
      </c>
      <c r="B20" s="388" t="s">
        <v>408</v>
      </c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</row>
    <row r="21" spans="1:46" s="245" customFormat="1" ht="179.25" customHeight="1">
      <c r="A21" s="244" t="s">
        <v>93</v>
      </c>
      <c r="B21" s="246" t="s">
        <v>435</v>
      </c>
      <c r="C21" s="244">
        <v>20</v>
      </c>
      <c r="D21" s="175">
        <f t="shared" ref="D21:E21" si="9">G21+J21+M21+P21</f>
        <v>30</v>
      </c>
      <c r="E21" s="239">
        <f t="shared" si="9"/>
        <v>0</v>
      </c>
      <c r="F21" s="239">
        <f t="shared" ref="F21:F23" si="10">E21/D21*100</f>
        <v>0</v>
      </c>
      <c r="G21" s="175"/>
      <c r="H21" s="175"/>
      <c r="I21" s="175"/>
      <c r="J21" s="175"/>
      <c r="K21" s="175"/>
      <c r="L21" s="175"/>
      <c r="M21" s="244">
        <v>30</v>
      </c>
      <c r="N21" s="175"/>
      <c r="O21" s="175"/>
      <c r="P21" s="244"/>
      <c r="Q21" s="175"/>
      <c r="R21" s="175"/>
      <c r="S21" s="247"/>
    </row>
    <row r="22" spans="1:46" s="245" customFormat="1" ht="110.25">
      <c r="A22" s="244" t="s">
        <v>409</v>
      </c>
      <c r="B22" s="246" t="s">
        <v>436</v>
      </c>
      <c r="C22" s="244">
        <v>2</v>
      </c>
      <c r="D22" s="175">
        <v>1</v>
      </c>
      <c r="E22" s="239">
        <v>0</v>
      </c>
      <c r="F22" s="239">
        <f t="shared" si="10"/>
        <v>0</v>
      </c>
      <c r="G22" s="175"/>
      <c r="H22" s="175" t="s">
        <v>417</v>
      </c>
      <c r="I22" s="175"/>
      <c r="J22" s="175"/>
      <c r="K22" s="175"/>
      <c r="L22" s="175"/>
      <c r="M22" s="244">
        <v>1</v>
      </c>
      <c r="N22" s="175"/>
      <c r="O22" s="175"/>
      <c r="P22" s="244"/>
      <c r="Q22" s="175"/>
      <c r="R22" s="175"/>
      <c r="S22" s="247"/>
    </row>
    <row r="23" spans="1:46" s="245" customFormat="1" ht="195" customHeight="1">
      <c r="A23" s="244" t="s">
        <v>410</v>
      </c>
      <c r="B23" s="246" t="s">
        <v>437</v>
      </c>
      <c r="C23" s="244">
        <v>100</v>
      </c>
      <c r="D23" s="175">
        <f>G23+J23+M23+P23</f>
        <v>90</v>
      </c>
      <c r="E23" s="175">
        <f t="shared" ref="E23" si="11">H23+K23+N23+Q23</f>
        <v>0</v>
      </c>
      <c r="F23" s="239">
        <f t="shared" si="10"/>
        <v>0</v>
      </c>
      <c r="G23" s="175"/>
      <c r="H23" s="175"/>
      <c r="I23" s="175"/>
      <c r="J23" s="175"/>
      <c r="K23" s="175"/>
      <c r="L23" s="175"/>
      <c r="M23" s="244"/>
      <c r="N23" s="175"/>
      <c r="O23" s="175"/>
      <c r="P23" s="244">
        <v>90</v>
      </c>
      <c r="Q23" s="175"/>
      <c r="R23" s="175"/>
      <c r="S23" s="247"/>
    </row>
    <row r="24" spans="1:46" s="139" customFormat="1">
      <c r="A24" s="240"/>
      <c r="B24" s="138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138"/>
      <c r="T24" s="138"/>
    </row>
    <row r="25" spans="1:46" s="139" customFormat="1">
      <c r="A25" s="240"/>
      <c r="B25" s="138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138"/>
      <c r="T25" s="138"/>
    </row>
    <row r="26" spans="1:46" s="139" customFormat="1" ht="70.900000000000006" customHeight="1">
      <c r="A26" s="396" t="s">
        <v>307</v>
      </c>
      <c r="B26" s="397"/>
      <c r="C26" s="397"/>
      <c r="D26" s="393" t="s">
        <v>412</v>
      </c>
      <c r="E26" s="393"/>
      <c r="F26" s="394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138"/>
      <c r="T26" s="138"/>
    </row>
    <row r="27" spans="1:46" s="139" customFormat="1">
      <c r="A27" s="241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138"/>
      <c r="T27" s="138"/>
    </row>
    <row r="28" spans="1:46" s="139" customFormat="1">
      <c r="A28" s="241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138"/>
      <c r="T28" s="138"/>
    </row>
    <row r="29" spans="1:46" s="107" customFormat="1" ht="47.25" customHeight="1">
      <c r="A29" s="385" t="s">
        <v>413</v>
      </c>
      <c r="B29" s="385"/>
      <c r="C29" s="385"/>
      <c r="D29" s="198" t="s">
        <v>414</v>
      </c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</row>
    <row r="30" spans="1:46" s="107" customFormat="1">
      <c r="A30" s="243"/>
      <c r="B30" s="140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140"/>
      <c r="T30" s="140"/>
      <c r="U30" s="140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0"/>
      <c r="AL30" s="140"/>
      <c r="AM30" s="140"/>
      <c r="AN30" s="141"/>
      <c r="AO30" s="141"/>
      <c r="AP30" s="141"/>
    </row>
    <row r="31" spans="1:46">
      <c r="A31" s="198"/>
    </row>
  </sheetData>
  <mergeCells count="19">
    <mergeCell ref="A29:C29"/>
    <mergeCell ref="G5:I5"/>
    <mergeCell ref="J5:L5"/>
    <mergeCell ref="D26:F26"/>
    <mergeCell ref="A4:A5"/>
    <mergeCell ref="B4:B5"/>
    <mergeCell ref="C4:C5"/>
    <mergeCell ref="A26:C26"/>
    <mergeCell ref="G4:R4"/>
    <mergeCell ref="M5:O5"/>
    <mergeCell ref="D4:F5"/>
    <mergeCell ref="B7:S7"/>
    <mergeCell ref="B15:S15"/>
    <mergeCell ref="B18:S18"/>
    <mergeCell ref="B20:S20"/>
    <mergeCell ref="S4:S6"/>
    <mergeCell ref="P5:R5"/>
    <mergeCell ref="M1:R1"/>
    <mergeCell ref="A2:R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4"/>
  <sheetViews>
    <sheetView tabSelected="1" topLeftCell="A4" zoomScale="60" zoomScaleNormal="60" workbookViewId="0">
      <selection activeCell="J18" sqref="J18"/>
    </sheetView>
  </sheetViews>
  <sheetFormatPr defaultColWidth="9.140625" defaultRowHeight="12.75"/>
  <cols>
    <col min="1" max="1" width="3.5703125" style="149" customWidth="1"/>
    <col min="2" max="2" width="25.7109375" style="149" customWidth="1"/>
    <col min="3" max="3" width="14.7109375" style="150" customWidth="1"/>
    <col min="4" max="4" width="18.42578125" style="149" customWidth="1"/>
    <col min="5" max="5" width="15.5703125" style="149" customWidth="1"/>
    <col min="6" max="6" width="16" style="149" customWidth="1"/>
    <col min="7" max="7" width="10" style="149" customWidth="1"/>
    <col min="8" max="8" width="23.140625" style="149" customWidth="1"/>
    <col min="9" max="9" width="37.7109375" style="149" customWidth="1"/>
    <col min="10" max="10" width="10.5703125" style="149" customWidth="1"/>
    <col min="11" max="11" width="13.85546875" style="149" customWidth="1"/>
    <col min="12" max="12" width="11.7109375" style="149" customWidth="1"/>
    <col min="13" max="13" width="10.85546875" style="149" hidden="1" customWidth="1"/>
    <col min="14" max="14" width="35.140625" style="149" customWidth="1"/>
    <col min="15" max="15" width="36.28515625" style="149" customWidth="1"/>
    <col min="16" max="248" width="9.140625" style="149"/>
    <col min="249" max="249" width="3.5703125" style="149" customWidth="1"/>
    <col min="250" max="250" width="25.7109375" style="149" customWidth="1"/>
    <col min="251" max="251" width="11.5703125" style="149" customWidth="1"/>
    <col min="252" max="252" width="18.42578125" style="149" customWidth="1"/>
    <col min="253" max="253" width="10.140625" style="149" customWidth="1"/>
    <col min="254" max="254" width="15.5703125" style="149" customWidth="1"/>
    <col min="255" max="255" width="16" style="149" customWidth="1"/>
    <col min="256" max="256" width="7" style="149" customWidth="1"/>
    <col min="257" max="257" width="14.42578125" style="149" customWidth="1"/>
    <col min="258" max="258" width="11" style="149" customWidth="1"/>
    <col min="259" max="260" width="13.85546875" style="149" customWidth="1"/>
    <col min="261" max="261" width="12.140625" style="149" customWidth="1"/>
    <col min="262" max="262" width="13.85546875" style="149" customWidth="1"/>
    <col min="263" max="263" width="11.5703125" style="149" customWidth="1"/>
    <col min="264" max="264" width="15.140625" style="149" customWidth="1"/>
    <col min="265" max="265" width="13.85546875" style="149" customWidth="1"/>
    <col min="266" max="266" width="10.5703125" style="149" customWidth="1"/>
    <col min="267" max="267" width="13.85546875" style="149" customWidth="1"/>
    <col min="268" max="268" width="11.7109375" style="149" customWidth="1"/>
    <col min="269" max="269" width="0" style="149" hidden="1" customWidth="1"/>
    <col min="270" max="270" width="35.140625" style="149" customWidth="1"/>
    <col min="271" max="271" width="36.28515625" style="149" customWidth="1"/>
    <col min="272" max="504" width="9.140625" style="149"/>
    <col min="505" max="505" width="3.5703125" style="149" customWidth="1"/>
    <col min="506" max="506" width="25.7109375" style="149" customWidth="1"/>
    <col min="507" max="507" width="11.5703125" style="149" customWidth="1"/>
    <col min="508" max="508" width="18.42578125" style="149" customWidth="1"/>
    <col min="509" max="509" width="10.140625" style="149" customWidth="1"/>
    <col min="510" max="510" width="15.5703125" style="149" customWidth="1"/>
    <col min="511" max="511" width="16" style="149" customWidth="1"/>
    <col min="512" max="512" width="7" style="149" customWidth="1"/>
    <col min="513" max="513" width="14.42578125" style="149" customWidth="1"/>
    <col min="514" max="514" width="11" style="149" customWidth="1"/>
    <col min="515" max="516" width="13.85546875" style="149" customWidth="1"/>
    <col min="517" max="517" width="12.140625" style="149" customWidth="1"/>
    <col min="518" max="518" width="13.85546875" style="149" customWidth="1"/>
    <col min="519" max="519" width="11.5703125" style="149" customWidth="1"/>
    <col min="520" max="520" width="15.140625" style="149" customWidth="1"/>
    <col min="521" max="521" width="13.85546875" style="149" customWidth="1"/>
    <col min="522" max="522" width="10.5703125" style="149" customWidth="1"/>
    <col min="523" max="523" width="13.85546875" style="149" customWidth="1"/>
    <col min="524" max="524" width="11.7109375" style="149" customWidth="1"/>
    <col min="525" max="525" width="0" style="149" hidden="1" customWidth="1"/>
    <col min="526" max="526" width="35.140625" style="149" customWidth="1"/>
    <col min="527" max="527" width="36.28515625" style="149" customWidth="1"/>
    <col min="528" max="760" width="9.140625" style="149"/>
    <col min="761" max="761" width="3.5703125" style="149" customWidth="1"/>
    <col min="762" max="762" width="25.7109375" style="149" customWidth="1"/>
    <col min="763" max="763" width="11.5703125" style="149" customWidth="1"/>
    <col min="764" max="764" width="18.42578125" style="149" customWidth="1"/>
    <col min="765" max="765" width="10.140625" style="149" customWidth="1"/>
    <col min="766" max="766" width="15.5703125" style="149" customWidth="1"/>
    <col min="767" max="767" width="16" style="149" customWidth="1"/>
    <col min="768" max="768" width="7" style="149" customWidth="1"/>
    <col min="769" max="769" width="14.42578125" style="149" customWidth="1"/>
    <col min="770" max="770" width="11" style="149" customWidth="1"/>
    <col min="771" max="772" width="13.85546875" style="149" customWidth="1"/>
    <col min="773" max="773" width="12.140625" style="149" customWidth="1"/>
    <col min="774" max="774" width="13.85546875" style="149" customWidth="1"/>
    <col min="775" max="775" width="11.5703125" style="149" customWidth="1"/>
    <col min="776" max="776" width="15.140625" style="149" customWidth="1"/>
    <col min="777" max="777" width="13.85546875" style="149" customWidth="1"/>
    <col min="778" max="778" width="10.5703125" style="149" customWidth="1"/>
    <col min="779" max="779" width="13.85546875" style="149" customWidth="1"/>
    <col min="780" max="780" width="11.7109375" style="149" customWidth="1"/>
    <col min="781" max="781" width="0" style="149" hidden="1" customWidth="1"/>
    <col min="782" max="782" width="35.140625" style="149" customWidth="1"/>
    <col min="783" max="783" width="36.28515625" style="149" customWidth="1"/>
    <col min="784" max="1016" width="9.140625" style="149"/>
    <col min="1017" max="1017" width="3.5703125" style="149" customWidth="1"/>
    <col min="1018" max="1018" width="25.7109375" style="149" customWidth="1"/>
    <col min="1019" max="1019" width="11.5703125" style="149" customWidth="1"/>
    <col min="1020" max="1020" width="18.42578125" style="149" customWidth="1"/>
    <col min="1021" max="1021" width="10.140625" style="149" customWidth="1"/>
    <col min="1022" max="1022" width="15.5703125" style="149" customWidth="1"/>
    <col min="1023" max="1023" width="16" style="149" customWidth="1"/>
    <col min="1024" max="1024" width="7" style="149" customWidth="1"/>
    <col min="1025" max="1025" width="14.42578125" style="149" customWidth="1"/>
    <col min="1026" max="1026" width="11" style="149" customWidth="1"/>
    <col min="1027" max="1028" width="13.85546875" style="149" customWidth="1"/>
    <col min="1029" max="1029" width="12.140625" style="149" customWidth="1"/>
    <col min="1030" max="1030" width="13.85546875" style="149" customWidth="1"/>
    <col min="1031" max="1031" width="11.5703125" style="149" customWidth="1"/>
    <col min="1032" max="1032" width="15.140625" style="149" customWidth="1"/>
    <col min="1033" max="1033" width="13.85546875" style="149" customWidth="1"/>
    <col min="1034" max="1034" width="10.5703125" style="149" customWidth="1"/>
    <col min="1035" max="1035" width="13.85546875" style="149" customWidth="1"/>
    <col min="1036" max="1036" width="11.7109375" style="149" customWidth="1"/>
    <col min="1037" max="1037" width="0" style="149" hidden="1" customWidth="1"/>
    <col min="1038" max="1038" width="35.140625" style="149" customWidth="1"/>
    <col min="1039" max="1039" width="36.28515625" style="149" customWidth="1"/>
    <col min="1040" max="1272" width="9.140625" style="149"/>
    <col min="1273" max="1273" width="3.5703125" style="149" customWidth="1"/>
    <col min="1274" max="1274" width="25.7109375" style="149" customWidth="1"/>
    <col min="1275" max="1275" width="11.5703125" style="149" customWidth="1"/>
    <col min="1276" max="1276" width="18.42578125" style="149" customWidth="1"/>
    <col min="1277" max="1277" width="10.140625" style="149" customWidth="1"/>
    <col min="1278" max="1278" width="15.5703125" style="149" customWidth="1"/>
    <col min="1279" max="1279" width="16" style="149" customWidth="1"/>
    <col min="1280" max="1280" width="7" style="149" customWidth="1"/>
    <col min="1281" max="1281" width="14.42578125" style="149" customWidth="1"/>
    <col min="1282" max="1282" width="11" style="149" customWidth="1"/>
    <col min="1283" max="1284" width="13.85546875" style="149" customWidth="1"/>
    <col min="1285" max="1285" width="12.140625" style="149" customWidth="1"/>
    <col min="1286" max="1286" width="13.85546875" style="149" customWidth="1"/>
    <col min="1287" max="1287" width="11.5703125" style="149" customWidth="1"/>
    <col min="1288" max="1288" width="15.140625" style="149" customWidth="1"/>
    <col min="1289" max="1289" width="13.85546875" style="149" customWidth="1"/>
    <col min="1290" max="1290" width="10.5703125" style="149" customWidth="1"/>
    <col min="1291" max="1291" width="13.85546875" style="149" customWidth="1"/>
    <col min="1292" max="1292" width="11.7109375" style="149" customWidth="1"/>
    <col min="1293" max="1293" width="0" style="149" hidden="1" customWidth="1"/>
    <col min="1294" max="1294" width="35.140625" style="149" customWidth="1"/>
    <col min="1295" max="1295" width="36.28515625" style="149" customWidth="1"/>
    <col min="1296" max="1528" width="9.140625" style="149"/>
    <col min="1529" max="1529" width="3.5703125" style="149" customWidth="1"/>
    <col min="1530" max="1530" width="25.7109375" style="149" customWidth="1"/>
    <col min="1531" max="1531" width="11.5703125" style="149" customWidth="1"/>
    <col min="1532" max="1532" width="18.42578125" style="149" customWidth="1"/>
    <col min="1533" max="1533" width="10.140625" style="149" customWidth="1"/>
    <col min="1534" max="1534" width="15.5703125" style="149" customWidth="1"/>
    <col min="1535" max="1535" width="16" style="149" customWidth="1"/>
    <col min="1536" max="1536" width="7" style="149" customWidth="1"/>
    <col min="1537" max="1537" width="14.42578125" style="149" customWidth="1"/>
    <col min="1538" max="1538" width="11" style="149" customWidth="1"/>
    <col min="1539" max="1540" width="13.85546875" style="149" customWidth="1"/>
    <col min="1541" max="1541" width="12.140625" style="149" customWidth="1"/>
    <col min="1542" max="1542" width="13.85546875" style="149" customWidth="1"/>
    <col min="1543" max="1543" width="11.5703125" style="149" customWidth="1"/>
    <col min="1544" max="1544" width="15.140625" style="149" customWidth="1"/>
    <col min="1545" max="1545" width="13.85546875" style="149" customWidth="1"/>
    <col min="1546" max="1546" width="10.5703125" style="149" customWidth="1"/>
    <col min="1547" max="1547" width="13.85546875" style="149" customWidth="1"/>
    <col min="1548" max="1548" width="11.7109375" style="149" customWidth="1"/>
    <col min="1549" max="1549" width="0" style="149" hidden="1" customWidth="1"/>
    <col min="1550" max="1550" width="35.140625" style="149" customWidth="1"/>
    <col min="1551" max="1551" width="36.28515625" style="149" customWidth="1"/>
    <col min="1552" max="1784" width="9.140625" style="149"/>
    <col min="1785" max="1785" width="3.5703125" style="149" customWidth="1"/>
    <col min="1786" max="1786" width="25.7109375" style="149" customWidth="1"/>
    <col min="1787" max="1787" width="11.5703125" style="149" customWidth="1"/>
    <col min="1788" max="1788" width="18.42578125" style="149" customWidth="1"/>
    <col min="1789" max="1789" width="10.140625" style="149" customWidth="1"/>
    <col min="1790" max="1790" width="15.5703125" style="149" customWidth="1"/>
    <col min="1791" max="1791" width="16" style="149" customWidth="1"/>
    <col min="1792" max="1792" width="7" style="149" customWidth="1"/>
    <col min="1793" max="1793" width="14.42578125" style="149" customWidth="1"/>
    <col min="1794" max="1794" width="11" style="149" customWidth="1"/>
    <col min="1795" max="1796" width="13.85546875" style="149" customWidth="1"/>
    <col min="1797" max="1797" width="12.140625" style="149" customWidth="1"/>
    <col min="1798" max="1798" width="13.85546875" style="149" customWidth="1"/>
    <col min="1799" max="1799" width="11.5703125" style="149" customWidth="1"/>
    <col min="1800" max="1800" width="15.140625" style="149" customWidth="1"/>
    <col min="1801" max="1801" width="13.85546875" style="149" customWidth="1"/>
    <col min="1802" max="1802" width="10.5703125" style="149" customWidth="1"/>
    <col min="1803" max="1803" width="13.85546875" style="149" customWidth="1"/>
    <col min="1804" max="1804" width="11.7109375" style="149" customWidth="1"/>
    <col min="1805" max="1805" width="0" style="149" hidden="1" customWidth="1"/>
    <col min="1806" max="1806" width="35.140625" style="149" customWidth="1"/>
    <col min="1807" max="1807" width="36.28515625" style="149" customWidth="1"/>
    <col min="1808" max="2040" width="9.140625" style="149"/>
    <col min="2041" max="2041" width="3.5703125" style="149" customWidth="1"/>
    <col min="2042" max="2042" width="25.7109375" style="149" customWidth="1"/>
    <col min="2043" max="2043" width="11.5703125" style="149" customWidth="1"/>
    <col min="2044" max="2044" width="18.42578125" style="149" customWidth="1"/>
    <col min="2045" max="2045" width="10.140625" style="149" customWidth="1"/>
    <col min="2046" max="2046" width="15.5703125" style="149" customWidth="1"/>
    <col min="2047" max="2047" width="16" style="149" customWidth="1"/>
    <col min="2048" max="2048" width="7" style="149" customWidth="1"/>
    <col min="2049" max="2049" width="14.42578125" style="149" customWidth="1"/>
    <col min="2050" max="2050" width="11" style="149" customWidth="1"/>
    <col min="2051" max="2052" width="13.85546875" style="149" customWidth="1"/>
    <col min="2053" max="2053" width="12.140625" style="149" customWidth="1"/>
    <col min="2054" max="2054" width="13.85546875" style="149" customWidth="1"/>
    <col min="2055" max="2055" width="11.5703125" style="149" customWidth="1"/>
    <col min="2056" max="2056" width="15.140625" style="149" customWidth="1"/>
    <col min="2057" max="2057" width="13.85546875" style="149" customWidth="1"/>
    <col min="2058" max="2058" width="10.5703125" style="149" customWidth="1"/>
    <col min="2059" max="2059" width="13.85546875" style="149" customWidth="1"/>
    <col min="2060" max="2060" width="11.7109375" style="149" customWidth="1"/>
    <col min="2061" max="2061" width="0" style="149" hidden="1" customWidth="1"/>
    <col min="2062" max="2062" width="35.140625" style="149" customWidth="1"/>
    <col min="2063" max="2063" width="36.28515625" style="149" customWidth="1"/>
    <col min="2064" max="2296" width="9.140625" style="149"/>
    <col min="2297" max="2297" width="3.5703125" style="149" customWidth="1"/>
    <col min="2298" max="2298" width="25.7109375" style="149" customWidth="1"/>
    <col min="2299" max="2299" width="11.5703125" style="149" customWidth="1"/>
    <col min="2300" max="2300" width="18.42578125" style="149" customWidth="1"/>
    <col min="2301" max="2301" width="10.140625" style="149" customWidth="1"/>
    <col min="2302" max="2302" width="15.5703125" style="149" customWidth="1"/>
    <col min="2303" max="2303" width="16" style="149" customWidth="1"/>
    <col min="2304" max="2304" width="7" style="149" customWidth="1"/>
    <col min="2305" max="2305" width="14.42578125" style="149" customWidth="1"/>
    <col min="2306" max="2306" width="11" style="149" customWidth="1"/>
    <col min="2307" max="2308" width="13.85546875" style="149" customWidth="1"/>
    <col min="2309" max="2309" width="12.140625" style="149" customWidth="1"/>
    <col min="2310" max="2310" width="13.85546875" style="149" customWidth="1"/>
    <col min="2311" max="2311" width="11.5703125" style="149" customWidth="1"/>
    <col min="2312" max="2312" width="15.140625" style="149" customWidth="1"/>
    <col min="2313" max="2313" width="13.85546875" style="149" customWidth="1"/>
    <col min="2314" max="2314" width="10.5703125" style="149" customWidth="1"/>
    <col min="2315" max="2315" width="13.85546875" style="149" customWidth="1"/>
    <col min="2316" max="2316" width="11.7109375" style="149" customWidth="1"/>
    <col min="2317" max="2317" width="0" style="149" hidden="1" customWidth="1"/>
    <col min="2318" max="2318" width="35.140625" style="149" customWidth="1"/>
    <col min="2319" max="2319" width="36.28515625" style="149" customWidth="1"/>
    <col min="2320" max="2552" width="9.140625" style="149"/>
    <col min="2553" max="2553" width="3.5703125" style="149" customWidth="1"/>
    <col min="2554" max="2554" width="25.7109375" style="149" customWidth="1"/>
    <col min="2555" max="2555" width="11.5703125" style="149" customWidth="1"/>
    <col min="2556" max="2556" width="18.42578125" style="149" customWidth="1"/>
    <col min="2557" max="2557" width="10.140625" style="149" customWidth="1"/>
    <col min="2558" max="2558" width="15.5703125" style="149" customWidth="1"/>
    <col min="2559" max="2559" width="16" style="149" customWidth="1"/>
    <col min="2560" max="2560" width="7" style="149" customWidth="1"/>
    <col min="2561" max="2561" width="14.42578125" style="149" customWidth="1"/>
    <col min="2562" max="2562" width="11" style="149" customWidth="1"/>
    <col min="2563" max="2564" width="13.85546875" style="149" customWidth="1"/>
    <col min="2565" max="2565" width="12.140625" style="149" customWidth="1"/>
    <col min="2566" max="2566" width="13.85546875" style="149" customWidth="1"/>
    <col min="2567" max="2567" width="11.5703125" style="149" customWidth="1"/>
    <col min="2568" max="2568" width="15.140625" style="149" customWidth="1"/>
    <col min="2569" max="2569" width="13.85546875" style="149" customWidth="1"/>
    <col min="2570" max="2570" width="10.5703125" style="149" customWidth="1"/>
    <col min="2571" max="2571" width="13.85546875" style="149" customWidth="1"/>
    <col min="2572" max="2572" width="11.7109375" style="149" customWidth="1"/>
    <col min="2573" max="2573" width="0" style="149" hidden="1" customWidth="1"/>
    <col min="2574" max="2574" width="35.140625" style="149" customWidth="1"/>
    <col min="2575" max="2575" width="36.28515625" style="149" customWidth="1"/>
    <col min="2576" max="2808" width="9.140625" style="149"/>
    <col min="2809" max="2809" width="3.5703125" style="149" customWidth="1"/>
    <col min="2810" max="2810" width="25.7109375" style="149" customWidth="1"/>
    <col min="2811" max="2811" width="11.5703125" style="149" customWidth="1"/>
    <col min="2812" max="2812" width="18.42578125" style="149" customWidth="1"/>
    <col min="2813" max="2813" width="10.140625" style="149" customWidth="1"/>
    <col min="2814" max="2814" width="15.5703125" style="149" customWidth="1"/>
    <col min="2815" max="2815" width="16" style="149" customWidth="1"/>
    <col min="2816" max="2816" width="7" style="149" customWidth="1"/>
    <col min="2817" max="2817" width="14.42578125" style="149" customWidth="1"/>
    <col min="2818" max="2818" width="11" style="149" customWidth="1"/>
    <col min="2819" max="2820" width="13.85546875" style="149" customWidth="1"/>
    <col min="2821" max="2821" width="12.140625" style="149" customWidth="1"/>
    <col min="2822" max="2822" width="13.85546875" style="149" customWidth="1"/>
    <col min="2823" max="2823" width="11.5703125" style="149" customWidth="1"/>
    <col min="2824" max="2824" width="15.140625" style="149" customWidth="1"/>
    <col min="2825" max="2825" width="13.85546875" style="149" customWidth="1"/>
    <col min="2826" max="2826" width="10.5703125" style="149" customWidth="1"/>
    <col min="2827" max="2827" width="13.85546875" style="149" customWidth="1"/>
    <col min="2828" max="2828" width="11.7109375" style="149" customWidth="1"/>
    <col min="2829" max="2829" width="0" style="149" hidden="1" customWidth="1"/>
    <col min="2830" max="2830" width="35.140625" style="149" customWidth="1"/>
    <col min="2831" max="2831" width="36.28515625" style="149" customWidth="1"/>
    <col min="2832" max="3064" width="9.140625" style="149"/>
    <col min="3065" max="3065" width="3.5703125" style="149" customWidth="1"/>
    <col min="3066" max="3066" width="25.7109375" style="149" customWidth="1"/>
    <col min="3067" max="3067" width="11.5703125" style="149" customWidth="1"/>
    <col min="3068" max="3068" width="18.42578125" style="149" customWidth="1"/>
    <col min="3069" max="3069" width="10.140625" style="149" customWidth="1"/>
    <col min="3070" max="3070" width="15.5703125" style="149" customWidth="1"/>
    <col min="3071" max="3071" width="16" style="149" customWidth="1"/>
    <col min="3072" max="3072" width="7" style="149" customWidth="1"/>
    <col min="3073" max="3073" width="14.42578125" style="149" customWidth="1"/>
    <col min="3074" max="3074" width="11" style="149" customWidth="1"/>
    <col min="3075" max="3076" width="13.85546875" style="149" customWidth="1"/>
    <col min="3077" max="3077" width="12.140625" style="149" customWidth="1"/>
    <col min="3078" max="3078" width="13.85546875" style="149" customWidth="1"/>
    <col min="3079" max="3079" width="11.5703125" style="149" customWidth="1"/>
    <col min="3080" max="3080" width="15.140625" style="149" customWidth="1"/>
    <col min="3081" max="3081" width="13.85546875" style="149" customWidth="1"/>
    <col min="3082" max="3082" width="10.5703125" style="149" customWidth="1"/>
    <col min="3083" max="3083" width="13.85546875" style="149" customWidth="1"/>
    <col min="3084" max="3084" width="11.7109375" style="149" customWidth="1"/>
    <col min="3085" max="3085" width="0" style="149" hidden="1" customWidth="1"/>
    <col min="3086" max="3086" width="35.140625" style="149" customWidth="1"/>
    <col min="3087" max="3087" width="36.28515625" style="149" customWidth="1"/>
    <col min="3088" max="3320" width="9.140625" style="149"/>
    <col min="3321" max="3321" width="3.5703125" style="149" customWidth="1"/>
    <col min="3322" max="3322" width="25.7109375" style="149" customWidth="1"/>
    <col min="3323" max="3323" width="11.5703125" style="149" customWidth="1"/>
    <col min="3324" max="3324" width="18.42578125" style="149" customWidth="1"/>
    <col min="3325" max="3325" width="10.140625" style="149" customWidth="1"/>
    <col min="3326" max="3326" width="15.5703125" style="149" customWidth="1"/>
    <col min="3327" max="3327" width="16" style="149" customWidth="1"/>
    <col min="3328" max="3328" width="7" style="149" customWidth="1"/>
    <col min="3329" max="3329" width="14.42578125" style="149" customWidth="1"/>
    <col min="3330" max="3330" width="11" style="149" customWidth="1"/>
    <col min="3331" max="3332" width="13.85546875" style="149" customWidth="1"/>
    <col min="3333" max="3333" width="12.140625" style="149" customWidth="1"/>
    <col min="3334" max="3334" width="13.85546875" style="149" customWidth="1"/>
    <col min="3335" max="3335" width="11.5703125" style="149" customWidth="1"/>
    <col min="3336" max="3336" width="15.140625" style="149" customWidth="1"/>
    <col min="3337" max="3337" width="13.85546875" style="149" customWidth="1"/>
    <col min="3338" max="3338" width="10.5703125" style="149" customWidth="1"/>
    <col min="3339" max="3339" width="13.85546875" style="149" customWidth="1"/>
    <col min="3340" max="3340" width="11.7109375" style="149" customWidth="1"/>
    <col min="3341" max="3341" width="0" style="149" hidden="1" customWidth="1"/>
    <col min="3342" max="3342" width="35.140625" style="149" customWidth="1"/>
    <col min="3343" max="3343" width="36.28515625" style="149" customWidth="1"/>
    <col min="3344" max="3576" width="9.140625" style="149"/>
    <col min="3577" max="3577" width="3.5703125" style="149" customWidth="1"/>
    <col min="3578" max="3578" width="25.7109375" style="149" customWidth="1"/>
    <col min="3579" max="3579" width="11.5703125" style="149" customWidth="1"/>
    <col min="3580" max="3580" width="18.42578125" style="149" customWidth="1"/>
    <col min="3581" max="3581" width="10.140625" style="149" customWidth="1"/>
    <col min="3582" max="3582" width="15.5703125" style="149" customWidth="1"/>
    <col min="3583" max="3583" width="16" style="149" customWidth="1"/>
    <col min="3584" max="3584" width="7" style="149" customWidth="1"/>
    <col min="3585" max="3585" width="14.42578125" style="149" customWidth="1"/>
    <col min="3586" max="3586" width="11" style="149" customWidth="1"/>
    <col min="3587" max="3588" width="13.85546875" style="149" customWidth="1"/>
    <col min="3589" max="3589" width="12.140625" style="149" customWidth="1"/>
    <col min="3590" max="3590" width="13.85546875" style="149" customWidth="1"/>
    <col min="3591" max="3591" width="11.5703125" style="149" customWidth="1"/>
    <col min="3592" max="3592" width="15.140625" style="149" customWidth="1"/>
    <col min="3593" max="3593" width="13.85546875" style="149" customWidth="1"/>
    <col min="3594" max="3594" width="10.5703125" style="149" customWidth="1"/>
    <col min="3595" max="3595" width="13.85546875" style="149" customWidth="1"/>
    <col min="3596" max="3596" width="11.7109375" style="149" customWidth="1"/>
    <col min="3597" max="3597" width="0" style="149" hidden="1" customWidth="1"/>
    <col min="3598" max="3598" width="35.140625" style="149" customWidth="1"/>
    <col min="3599" max="3599" width="36.28515625" style="149" customWidth="1"/>
    <col min="3600" max="3832" width="9.140625" style="149"/>
    <col min="3833" max="3833" width="3.5703125" style="149" customWidth="1"/>
    <col min="3834" max="3834" width="25.7109375" style="149" customWidth="1"/>
    <col min="3835" max="3835" width="11.5703125" style="149" customWidth="1"/>
    <col min="3836" max="3836" width="18.42578125" style="149" customWidth="1"/>
    <col min="3837" max="3837" width="10.140625" style="149" customWidth="1"/>
    <col min="3838" max="3838" width="15.5703125" style="149" customWidth="1"/>
    <col min="3839" max="3839" width="16" style="149" customWidth="1"/>
    <col min="3840" max="3840" width="7" style="149" customWidth="1"/>
    <col min="3841" max="3841" width="14.42578125" style="149" customWidth="1"/>
    <col min="3842" max="3842" width="11" style="149" customWidth="1"/>
    <col min="3843" max="3844" width="13.85546875" style="149" customWidth="1"/>
    <col min="3845" max="3845" width="12.140625" style="149" customWidth="1"/>
    <col min="3846" max="3846" width="13.85546875" style="149" customWidth="1"/>
    <col min="3847" max="3847" width="11.5703125" style="149" customWidth="1"/>
    <col min="3848" max="3848" width="15.140625" style="149" customWidth="1"/>
    <col min="3849" max="3849" width="13.85546875" style="149" customWidth="1"/>
    <col min="3850" max="3850" width="10.5703125" style="149" customWidth="1"/>
    <col min="3851" max="3851" width="13.85546875" style="149" customWidth="1"/>
    <col min="3852" max="3852" width="11.7109375" style="149" customWidth="1"/>
    <col min="3853" max="3853" width="0" style="149" hidden="1" customWidth="1"/>
    <col min="3854" max="3854" width="35.140625" style="149" customWidth="1"/>
    <col min="3855" max="3855" width="36.28515625" style="149" customWidth="1"/>
    <col min="3856" max="4088" width="9.140625" style="149"/>
    <col min="4089" max="4089" width="3.5703125" style="149" customWidth="1"/>
    <col min="4090" max="4090" width="25.7109375" style="149" customWidth="1"/>
    <col min="4091" max="4091" width="11.5703125" style="149" customWidth="1"/>
    <col min="4092" max="4092" width="18.42578125" style="149" customWidth="1"/>
    <col min="4093" max="4093" width="10.140625" style="149" customWidth="1"/>
    <col min="4094" max="4094" width="15.5703125" style="149" customWidth="1"/>
    <col min="4095" max="4095" width="16" style="149" customWidth="1"/>
    <col min="4096" max="4096" width="7" style="149" customWidth="1"/>
    <col min="4097" max="4097" width="14.42578125" style="149" customWidth="1"/>
    <col min="4098" max="4098" width="11" style="149" customWidth="1"/>
    <col min="4099" max="4100" width="13.85546875" style="149" customWidth="1"/>
    <col min="4101" max="4101" width="12.140625" style="149" customWidth="1"/>
    <col min="4102" max="4102" width="13.85546875" style="149" customWidth="1"/>
    <col min="4103" max="4103" width="11.5703125" style="149" customWidth="1"/>
    <col min="4104" max="4104" width="15.140625" style="149" customWidth="1"/>
    <col min="4105" max="4105" width="13.85546875" style="149" customWidth="1"/>
    <col min="4106" max="4106" width="10.5703125" style="149" customWidth="1"/>
    <col min="4107" max="4107" width="13.85546875" style="149" customWidth="1"/>
    <col min="4108" max="4108" width="11.7109375" style="149" customWidth="1"/>
    <col min="4109" max="4109" width="0" style="149" hidden="1" customWidth="1"/>
    <col min="4110" max="4110" width="35.140625" style="149" customWidth="1"/>
    <col min="4111" max="4111" width="36.28515625" style="149" customWidth="1"/>
    <col min="4112" max="4344" width="9.140625" style="149"/>
    <col min="4345" max="4345" width="3.5703125" style="149" customWidth="1"/>
    <col min="4346" max="4346" width="25.7109375" style="149" customWidth="1"/>
    <col min="4347" max="4347" width="11.5703125" style="149" customWidth="1"/>
    <col min="4348" max="4348" width="18.42578125" style="149" customWidth="1"/>
    <col min="4349" max="4349" width="10.140625" style="149" customWidth="1"/>
    <col min="4350" max="4350" width="15.5703125" style="149" customWidth="1"/>
    <col min="4351" max="4351" width="16" style="149" customWidth="1"/>
    <col min="4352" max="4352" width="7" style="149" customWidth="1"/>
    <col min="4353" max="4353" width="14.42578125" style="149" customWidth="1"/>
    <col min="4354" max="4354" width="11" style="149" customWidth="1"/>
    <col min="4355" max="4356" width="13.85546875" style="149" customWidth="1"/>
    <col min="4357" max="4357" width="12.140625" style="149" customWidth="1"/>
    <col min="4358" max="4358" width="13.85546875" style="149" customWidth="1"/>
    <col min="4359" max="4359" width="11.5703125" style="149" customWidth="1"/>
    <col min="4360" max="4360" width="15.140625" style="149" customWidth="1"/>
    <col min="4361" max="4361" width="13.85546875" style="149" customWidth="1"/>
    <col min="4362" max="4362" width="10.5703125" style="149" customWidth="1"/>
    <col min="4363" max="4363" width="13.85546875" style="149" customWidth="1"/>
    <col min="4364" max="4364" width="11.7109375" style="149" customWidth="1"/>
    <col min="4365" max="4365" width="0" style="149" hidden="1" customWidth="1"/>
    <col min="4366" max="4366" width="35.140625" style="149" customWidth="1"/>
    <col min="4367" max="4367" width="36.28515625" style="149" customWidth="1"/>
    <col min="4368" max="4600" width="9.140625" style="149"/>
    <col min="4601" max="4601" width="3.5703125" style="149" customWidth="1"/>
    <col min="4602" max="4602" width="25.7109375" style="149" customWidth="1"/>
    <col min="4603" max="4603" width="11.5703125" style="149" customWidth="1"/>
    <col min="4604" max="4604" width="18.42578125" style="149" customWidth="1"/>
    <col min="4605" max="4605" width="10.140625" style="149" customWidth="1"/>
    <col min="4606" max="4606" width="15.5703125" style="149" customWidth="1"/>
    <col min="4607" max="4607" width="16" style="149" customWidth="1"/>
    <col min="4608" max="4608" width="7" style="149" customWidth="1"/>
    <col min="4609" max="4609" width="14.42578125" style="149" customWidth="1"/>
    <col min="4610" max="4610" width="11" style="149" customWidth="1"/>
    <col min="4611" max="4612" width="13.85546875" style="149" customWidth="1"/>
    <col min="4613" max="4613" width="12.140625" style="149" customWidth="1"/>
    <col min="4614" max="4614" width="13.85546875" style="149" customWidth="1"/>
    <col min="4615" max="4615" width="11.5703125" style="149" customWidth="1"/>
    <col min="4616" max="4616" width="15.140625" style="149" customWidth="1"/>
    <col min="4617" max="4617" width="13.85546875" style="149" customWidth="1"/>
    <col min="4618" max="4618" width="10.5703125" style="149" customWidth="1"/>
    <col min="4619" max="4619" width="13.85546875" style="149" customWidth="1"/>
    <col min="4620" max="4620" width="11.7109375" style="149" customWidth="1"/>
    <col min="4621" max="4621" width="0" style="149" hidden="1" customWidth="1"/>
    <col min="4622" max="4622" width="35.140625" style="149" customWidth="1"/>
    <col min="4623" max="4623" width="36.28515625" style="149" customWidth="1"/>
    <col min="4624" max="4856" width="9.140625" style="149"/>
    <col min="4857" max="4857" width="3.5703125" style="149" customWidth="1"/>
    <col min="4858" max="4858" width="25.7109375" style="149" customWidth="1"/>
    <col min="4859" max="4859" width="11.5703125" style="149" customWidth="1"/>
    <col min="4860" max="4860" width="18.42578125" style="149" customWidth="1"/>
    <col min="4861" max="4861" width="10.140625" style="149" customWidth="1"/>
    <col min="4862" max="4862" width="15.5703125" style="149" customWidth="1"/>
    <col min="4863" max="4863" width="16" style="149" customWidth="1"/>
    <col min="4864" max="4864" width="7" style="149" customWidth="1"/>
    <col min="4865" max="4865" width="14.42578125" style="149" customWidth="1"/>
    <col min="4866" max="4866" width="11" style="149" customWidth="1"/>
    <col min="4867" max="4868" width="13.85546875" style="149" customWidth="1"/>
    <col min="4869" max="4869" width="12.140625" style="149" customWidth="1"/>
    <col min="4870" max="4870" width="13.85546875" style="149" customWidth="1"/>
    <col min="4871" max="4871" width="11.5703125" style="149" customWidth="1"/>
    <col min="4872" max="4872" width="15.140625" style="149" customWidth="1"/>
    <col min="4873" max="4873" width="13.85546875" style="149" customWidth="1"/>
    <col min="4874" max="4874" width="10.5703125" style="149" customWidth="1"/>
    <col min="4875" max="4875" width="13.85546875" style="149" customWidth="1"/>
    <col min="4876" max="4876" width="11.7109375" style="149" customWidth="1"/>
    <col min="4877" max="4877" width="0" style="149" hidden="1" customWidth="1"/>
    <col min="4878" max="4878" width="35.140625" style="149" customWidth="1"/>
    <col min="4879" max="4879" width="36.28515625" style="149" customWidth="1"/>
    <col min="4880" max="5112" width="9.140625" style="149"/>
    <col min="5113" max="5113" width="3.5703125" style="149" customWidth="1"/>
    <col min="5114" max="5114" width="25.7109375" style="149" customWidth="1"/>
    <col min="5115" max="5115" width="11.5703125" style="149" customWidth="1"/>
    <col min="5116" max="5116" width="18.42578125" style="149" customWidth="1"/>
    <col min="5117" max="5117" width="10.140625" style="149" customWidth="1"/>
    <col min="5118" max="5118" width="15.5703125" style="149" customWidth="1"/>
    <col min="5119" max="5119" width="16" style="149" customWidth="1"/>
    <col min="5120" max="5120" width="7" style="149" customWidth="1"/>
    <col min="5121" max="5121" width="14.42578125" style="149" customWidth="1"/>
    <col min="5122" max="5122" width="11" style="149" customWidth="1"/>
    <col min="5123" max="5124" width="13.85546875" style="149" customWidth="1"/>
    <col min="5125" max="5125" width="12.140625" style="149" customWidth="1"/>
    <col min="5126" max="5126" width="13.85546875" style="149" customWidth="1"/>
    <col min="5127" max="5127" width="11.5703125" style="149" customWidth="1"/>
    <col min="5128" max="5128" width="15.140625" style="149" customWidth="1"/>
    <col min="5129" max="5129" width="13.85546875" style="149" customWidth="1"/>
    <col min="5130" max="5130" width="10.5703125" style="149" customWidth="1"/>
    <col min="5131" max="5131" width="13.85546875" style="149" customWidth="1"/>
    <col min="5132" max="5132" width="11.7109375" style="149" customWidth="1"/>
    <col min="5133" max="5133" width="0" style="149" hidden="1" customWidth="1"/>
    <col min="5134" max="5134" width="35.140625" style="149" customWidth="1"/>
    <col min="5135" max="5135" width="36.28515625" style="149" customWidth="1"/>
    <col min="5136" max="5368" width="9.140625" style="149"/>
    <col min="5369" max="5369" width="3.5703125" style="149" customWidth="1"/>
    <col min="5370" max="5370" width="25.7109375" style="149" customWidth="1"/>
    <col min="5371" max="5371" width="11.5703125" style="149" customWidth="1"/>
    <col min="5372" max="5372" width="18.42578125" style="149" customWidth="1"/>
    <col min="5373" max="5373" width="10.140625" style="149" customWidth="1"/>
    <col min="5374" max="5374" width="15.5703125" style="149" customWidth="1"/>
    <col min="5375" max="5375" width="16" style="149" customWidth="1"/>
    <col min="5376" max="5376" width="7" style="149" customWidth="1"/>
    <col min="5377" max="5377" width="14.42578125" style="149" customWidth="1"/>
    <col min="5378" max="5378" width="11" style="149" customWidth="1"/>
    <col min="5379" max="5380" width="13.85546875" style="149" customWidth="1"/>
    <col min="5381" max="5381" width="12.140625" style="149" customWidth="1"/>
    <col min="5382" max="5382" width="13.85546875" style="149" customWidth="1"/>
    <col min="5383" max="5383" width="11.5703125" style="149" customWidth="1"/>
    <col min="5384" max="5384" width="15.140625" style="149" customWidth="1"/>
    <col min="5385" max="5385" width="13.85546875" style="149" customWidth="1"/>
    <col min="5386" max="5386" width="10.5703125" style="149" customWidth="1"/>
    <col min="5387" max="5387" width="13.85546875" style="149" customWidth="1"/>
    <col min="5388" max="5388" width="11.7109375" style="149" customWidth="1"/>
    <col min="5389" max="5389" width="0" style="149" hidden="1" customWidth="1"/>
    <col min="5390" max="5390" width="35.140625" style="149" customWidth="1"/>
    <col min="5391" max="5391" width="36.28515625" style="149" customWidth="1"/>
    <col min="5392" max="5624" width="9.140625" style="149"/>
    <col min="5625" max="5625" width="3.5703125" style="149" customWidth="1"/>
    <col min="5626" max="5626" width="25.7109375" style="149" customWidth="1"/>
    <col min="5627" max="5627" width="11.5703125" style="149" customWidth="1"/>
    <col min="5628" max="5628" width="18.42578125" style="149" customWidth="1"/>
    <col min="5629" max="5629" width="10.140625" style="149" customWidth="1"/>
    <col min="5630" max="5630" width="15.5703125" style="149" customWidth="1"/>
    <col min="5631" max="5631" width="16" style="149" customWidth="1"/>
    <col min="5632" max="5632" width="7" style="149" customWidth="1"/>
    <col min="5633" max="5633" width="14.42578125" style="149" customWidth="1"/>
    <col min="5634" max="5634" width="11" style="149" customWidth="1"/>
    <col min="5635" max="5636" width="13.85546875" style="149" customWidth="1"/>
    <col min="5637" max="5637" width="12.140625" style="149" customWidth="1"/>
    <col min="5638" max="5638" width="13.85546875" style="149" customWidth="1"/>
    <col min="5639" max="5639" width="11.5703125" style="149" customWidth="1"/>
    <col min="5640" max="5640" width="15.140625" style="149" customWidth="1"/>
    <col min="5641" max="5641" width="13.85546875" style="149" customWidth="1"/>
    <col min="5642" max="5642" width="10.5703125" style="149" customWidth="1"/>
    <col min="5643" max="5643" width="13.85546875" style="149" customWidth="1"/>
    <col min="5644" max="5644" width="11.7109375" style="149" customWidth="1"/>
    <col min="5645" max="5645" width="0" style="149" hidden="1" customWidth="1"/>
    <col min="5646" max="5646" width="35.140625" style="149" customWidth="1"/>
    <col min="5647" max="5647" width="36.28515625" style="149" customWidth="1"/>
    <col min="5648" max="5880" width="9.140625" style="149"/>
    <col min="5881" max="5881" width="3.5703125" style="149" customWidth="1"/>
    <col min="5882" max="5882" width="25.7109375" style="149" customWidth="1"/>
    <col min="5883" max="5883" width="11.5703125" style="149" customWidth="1"/>
    <col min="5884" max="5884" width="18.42578125" style="149" customWidth="1"/>
    <col min="5885" max="5885" width="10.140625" style="149" customWidth="1"/>
    <col min="5886" max="5886" width="15.5703125" style="149" customWidth="1"/>
    <col min="5887" max="5887" width="16" style="149" customWidth="1"/>
    <col min="5888" max="5888" width="7" style="149" customWidth="1"/>
    <col min="5889" max="5889" width="14.42578125" style="149" customWidth="1"/>
    <col min="5890" max="5890" width="11" style="149" customWidth="1"/>
    <col min="5891" max="5892" width="13.85546875" style="149" customWidth="1"/>
    <col min="5893" max="5893" width="12.140625" style="149" customWidth="1"/>
    <col min="5894" max="5894" width="13.85546875" style="149" customWidth="1"/>
    <col min="5895" max="5895" width="11.5703125" style="149" customWidth="1"/>
    <col min="5896" max="5896" width="15.140625" style="149" customWidth="1"/>
    <col min="5897" max="5897" width="13.85546875" style="149" customWidth="1"/>
    <col min="5898" max="5898" width="10.5703125" style="149" customWidth="1"/>
    <col min="5899" max="5899" width="13.85546875" style="149" customWidth="1"/>
    <col min="5900" max="5900" width="11.7109375" style="149" customWidth="1"/>
    <col min="5901" max="5901" width="0" style="149" hidden="1" customWidth="1"/>
    <col min="5902" max="5902" width="35.140625" style="149" customWidth="1"/>
    <col min="5903" max="5903" width="36.28515625" style="149" customWidth="1"/>
    <col min="5904" max="6136" width="9.140625" style="149"/>
    <col min="6137" max="6137" width="3.5703125" style="149" customWidth="1"/>
    <col min="6138" max="6138" width="25.7109375" style="149" customWidth="1"/>
    <col min="6139" max="6139" width="11.5703125" style="149" customWidth="1"/>
    <col min="6140" max="6140" width="18.42578125" style="149" customWidth="1"/>
    <col min="6141" max="6141" width="10.140625" style="149" customWidth="1"/>
    <col min="6142" max="6142" width="15.5703125" style="149" customWidth="1"/>
    <col min="6143" max="6143" width="16" style="149" customWidth="1"/>
    <col min="6144" max="6144" width="7" style="149" customWidth="1"/>
    <col min="6145" max="6145" width="14.42578125" style="149" customWidth="1"/>
    <col min="6146" max="6146" width="11" style="149" customWidth="1"/>
    <col min="6147" max="6148" width="13.85546875" style="149" customWidth="1"/>
    <col min="6149" max="6149" width="12.140625" style="149" customWidth="1"/>
    <col min="6150" max="6150" width="13.85546875" style="149" customWidth="1"/>
    <col min="6151" max="6151" width="11.5703125" style="149" customWidth="1"/>
    <col min="6152" max="6152" width="15.140625" style="149" customWidth="1"/>
    <col min="6153" max="6153" width="13.85546875" style="149" customWidth="1"/>
    <col min="6154" max="6154" width="10.5703125" style="149" customWidth="1"/>
    <col min="6155" max="6155" width="13.85546875" style="149" customWidth="1"/>
    <col min="6156" max="6156" width="11.7109375" style="149" customWidth="1"/>
    <col min="6157" max="6157" width="0" style="149" hidden="1" customWidth="1"/>
    <col min="6158" max="6158" width="35.140625" style="149" customWidth="1"/>
    <col min="6159" max="6159" width="36.28515625" style="149" customWidth="1"/>
    <col min="6160" max="6392" width="9.140625" style="149"/>
    <col min="6393" max="6393" width="3.5703125" style="149" customWidth="1"/>
    <col min="6394" max="6394" width="25.7109375" style="149" customWidth="1"/>
    <col min="6395" max="6395" width="11.5703125" style="149" customWidth="1"/>
    <col min="6396" max="6396" width="18.42578125" style="149" customWidth="1"/>
    <col min="6397" max="6397" width="10.140625" style="149" customWidth="1"/>
    <col min="6398" max="6398" width="15.5703125" style="149" customWidth="1"/>
    <col min="6399" max="6399" width="16" style="149" customWidth="1"/>
    <col min="6400" max="6400" width="7" style="149" customWidth="1"/>
    <col min="6401" max="6401" width="14.42578125" style="149" customWidth="1"/>
    <col min="6402" max="6402" width="11" style="149" customWidth="1"/>
    <col min="6403" max="6404" width="13.85546875" style="149" customWidth="1"/>
    <col min="6405" max="6405" width="12.140625" style="149" customWidth="1"/>
    <col min="6406" max="6406" width="13.85546875" style="149" customWidth="1"/>
    <col min="6407" max="6407" width="11.5703125" style="149" customWidth="1"/>
    <col min="6408" max="6408" width="15.140625" style="149" customWidth="1"/>
    <col min="6409" max="6409" width="13.85546875" style="149" customWidth="1"/>
    <col min="6410" max="6410" width="10.5703125" style="149" customWidth="1"/>
    <col min="6411" max="6411" width="13.85546875" style="149" customWidth="1"/>
    <col min="6412" max="6412" width="11.7109375" style="149" customWidth="1"/>
    <col min="6413" max="6413" width="0" style="149" hidden="1" customWidth="1"/>
    <col min="6414" max="6414" width="35.140625" style="149" customWidth="1"/>
    <col min="6415" max="6415" width="36.28515625" style="149" customWidth="1"/>
    <col min="6416" max="6648" width="9.140625" style="149"/>
    <col min="6649" max="6649" width="3.5703125" style="149" customWidth="1"/>
    <col min="6650" max="6650" width="25.7109375" style="149" customWidth="1"/>
    <col min="6651" max="6651" width="11.5703125" style="149" customWidth="1"/>
    <col min="6652" max="6652" width="18.42578125" style="149" customWidth="1"/>
    <col min="6653" max="6653" width="10.140625" style="149" customWidth="1"/>
    <col min="6654" max="6654" width="15.5703125" style="149" customWidth="1"/>
    <col min="6655" max="6655" width="16" style="149" customWidth="1"/>
    <col min="6656" max="6656" width="7" style="149" customWidth="1"/>
    <col min="6657" max="6657" width="14.42578125" style="149" customWidth="1"/>
    <col min="6658" max="6658" width="11" style="149" customWidth="1"/>
    <col min="6659" max="6660" width="13.85546875" style="149" customWidth="1"/>
    <col min="6661" max="6661" width="12.140625" style="149" customWidth="1"/>
    <col min="6662" max="6662" width="13.85546875" style="149" customWidth="1"/>
    <col min="6663" max="6663" width="11.5703125" style="149" customWidth="1"/>
    <col min="6664" max="6664" width="15.140625" style="149" customWidth="1"/>
    <col min="6665" max="6665" width="13.85546875" style="149" customWidth="1"/>
    <col min="6666" max="6666" width="10.5703125" style="149" customWidth="1"/>
    <col min="6667" max="6667" width="13.85546875" style="149" customWidth="1"/>
    <col min="6668" max="6668" width="11.7109375" style="149" customWidth="1"/>
    <col min="6669" max="6669" width="0" style="149" hidden="1" customWidth="1"/>
    <col min="6670" max="6670" width="35.140625" style="149" customWidth="1"/>
    <col min="6671" max="6671" width="36.28515625" style="149" customWidth="1"/>
    <col min="6672" max="6904" width="9.140625" style="149"/>
    <col min="6905" max="6905" width="3.5703125" style="149" customWidth="1"/>
    <col min="6906" max="6906" width="25.7109375" style="149" customWidth="1"/>
    <col min="6907" max="6907" width="11.5703125" style="149" customWidth="1"/>
    <col min="6908" max="6908" width="18.42578125" style="149" customWidth="1"/>
    <col min="6909" max="6909" width="10.140625" style="149" customWidth="1"/>
    <col min="6910" max="6910" width="15.5703125" style="149" customWidth="1"/>
    <col min="6911" max="6911" width="16" style="149" customWidth="1"/>
    <col min="6912" max="6912" width="7" style="149" customWidth="1"/>
    <col min="6913" max="6913" width="14.42578125" style="149" customWidth="1"/>
    <col min="6914" max="6914" width="11" style="149" customWidth="1"/>
    <col min="6915" max="6916" width="13.85546875" style="149" customWidth="1"/>
    <col min="6917" max="6917" width="12.140625" style="149" customWidth="1"/>
    <col min="6918" max="6918" width="13.85546875" style="149" customWidth="1"/>
    <col min="6919" max="6919" width="11.5703125" style="149" customWidth="1"/>
    <col min="6920" max="6920" width="15.140625" style="149" customWidth="1"/>
    <col min="6921" max="6921" width="13.85546875" style="149" customWidth="1"/>
    <col min="6922" max="6922" width="10.5703125" style="149" customWidth="1"/>
    <col min="6923" max="6923" width="13.85546875" style="149" customWidth="1"/>
    <col min="6924" max="6924" width="11.7109375" style="149" customWidth="1"/>
    <col min="6925" max="6925" width="0" style="149" hidden="1" customWidth="1"/>
    <col min="6926" max="6926" width="35.140625" style="149" customWidth="1"/>
    <col min="6927" max="6927" width="36.28515625" style="149" customWidth="1"/>
    <col min="6928" max="7160" width="9.140625" style="149"/>
    <col min="7161" max="7161" width="3.5703125" style="149" customWidth="1"/>
    <col min="7162" max="7162" width="25.7109375" style="149" customWidth="1"/>
    <col min="7163" max="7163" width="11.5703125" style="149" customWidth="1"/>
    <col min="7164" max="7164" width="18.42578125" style="149" customWidth="1"/>
    <col min="7165" max="7165" width="10.140625" style="149" customWidth="1"/>
    <col min="7166" max="7166" width="15.5703125" style="149" customWidth="1"/>
    <col min="7167" max="7167" width="16" style="149" customWidth="1"/>
    <col min="7168" max="7168" width="7" style="149" customWidth="1"/>
    <col min="7169" max="7169" width="14.42578125" style="149" customWidth="1"/>
    <col min="7170" max="7170" width="11" style="149" customWidth="1"/>
    <col min="7171" max="7172" width="13.85546875" style="149" customWidth="1"/>
    <col min="7173" max="7173" width="12.140625" style="149" customWidth="1"/>
    <col min="7174" max="7174" width="13.85546875" style="149" customWidth="1"/>
    <col min="7175" max="7175" width="11.5703125" style="149" customWidth="1"/>
    <col min="7176" max="7176" width="15.140625" style="149" customWidth="1"/>
    <col min="7177" max="7177" width="13.85546875" style="149" customWidth="1"/>
    <col min="7178" max="7178" width="10.5703125" style="149" customWidth="1"/>
    <col min="7179" max="7179" width="13.85546875" style="149" customWidth="1"/>
    <col min="7180" max="7180" width="11.7109375" style="149" customWidth="1"/>
    <col min="7181" max="7181" width="0" style="149" hidden="1" customWidth="1"/>
    <col min="7182" max="7182" width="35.140625" style="149" customWidth="1"/>
    <col min="7183" max="7183" width="36.28515625" style="149" customWidth="1"/>
    <col min="7184" max="7416" width="9.140625" style="149"/>
    <col min="7417" max="7417" width="3.5703125" style="149" customWidth="1"/>
    <col min="7418" max="7418" width="25.7109375" style="149" customWidth="1"/>
    <col min="7419" max="7419" width="11.5703125" style="149" customWidth="1"/>
    <col min="7420" max="7420" width="18.42578125" style="149" customWidth="1"/>
    <col min="7421" max="7421" width="10.140625" style="149" customWidth="1"/>
    <col min="7422" max="7422" width="15.5703125" style="149" customWidth="1"/>
    <col min="7423" max="7423" width="16" style="149" customWidth="1"/>
    <col min="7424" max="7424" width="7" style="149" customWidth="1"/>
    <col min="7425" max="7425" width="14.42578125" style="149" customWidth="1"/>
    <col min="7426" max="7426" width="11" style="149" customWidth="1"/>
    <col min="7427" max="7428" width="13.85546875" style="149" customWidth="1"/>
    <col min="7429" max="7429" width="12.140625" style="149" customWidth="1"/>
    <col min="7430" max="7430" width="13.85546875" style="149" customWidth="1"/>
    <col min="7431" max="7431" width="11.5703125" style="149" customWidth="1"/>
    <col min="7432" max="7432" width="15.140625" style="149" customWidth="1"/>
    <col min="7433" max="7433" width="13.85546875" style="149" customWidth="1"/>
    <col min="7434" max="7434" width="10.5703125" style="149" customWidth="1"/>
    <col min="7435" max="7435" width="13.85546875" style="149" customWidth="1"/>
    <col min="7436" max="7436" width="11.7109375" style="149" customWidth="1"/>
    <col min="7437" max="7437" width="0" style="149" hidden="1" customWidth="1"/>
    <col min="7438" max="7438" width="35.140625" style="149" customWidth="1"/>
    <col min="7439" max="7439" width="36.28515625" style="149" customWidth="1"/>
    <col min="7440" max="7672" width="9.140625" style="149"/>
    <col min="7673" max="7673" width="3.5703125" style="149" customWidth="1"/>
    <col min="7674" max="7674" width="25.7109375" style="149" customWidth="1"/>
    <col min="7675" max="7675" width="11.5703125" style="149" customWidth="1"/>
    <col min="7676" max="7676" width="18.42578125" style="149" customWidth="1"/>
    <col min="7677" max="7677" width="10.140625" style="149" customWidth="1"/>
    <col min="7678" max="7678" width="15.5703125" style="149" customWidth="1"/>
    <col min="7679" max="7679" width="16" style="149" customWidth="1"/>
    <col min="7680" max="7680" width="7" style="149" customWidth="1"/>
    <col min="7681" max="7681" width="14.42578125" style="149" customWidth="1"/>
    <col min="7682" max="7682" width="11" style="149" customWidth="1"/>
    <col min="7683" max="7684" width="13.85546875" style="149" customWidth="1"/>
    <col min="7685" max="7685" width="12.140625" style="149" customWidth="1"/>
    <col min="7686" max="7686" width="13.85546875" style="149" customWidth="1"/>
    <col min="7687" max="7687" width="11.5703125" style="149" customWidth="1"/>
    <col min="7688" max="7688" width="15.140625" style="149" customWidth="1"/>
    <col min="7689" max="7689" width="13.85546875" style="149" customWidth="1"/>
    <col min="7690" max="7690" width="10.5703125" style="149" customWidth="1"/>
    <col min="7691" max="7691" width="13.85546875" style="149" customWidth="1"/>
    <col min="7692" max="7692" width="11.7109375" style="149" customWidth="1"/>
    <col min="7693" max="7693" width="0" style="149" hidden="1" customWidth="1"/>
    <col min="7694" max="7694" width="35.140625" style="149" customWidth="1"/>
    <col min="7695" max="7695" width="36.28515625" style="149" customWidth="1"/>
    <col min="7696" max="7928" width="9.140625" style="149"/>
    <col min="7929" max="7929" width="3.5703125" style="149" customWidth="1"/>
    <col min="7930" max="7930" width="25.7109375" style="149" customWidth="1"/>
    <col min="7931" max="7931" width="11.5703125" style="149" customWidth="1"/>
    <col min="7932" max="7932" width="18.42578125" style="149" customWidth="1"/>
    <col min="7933" max="7933" width="10.140625" style="149" customWidth="1"/>
    <col min="7934" max="7934" width="15.5703125" style="149" customWidth="1"/>
    <col min="7935" max="7935" width="16" style="149" customWidth="1"/>
    <col min="7936" max="7936" width="7" style="149" customWidth="1"/>
    <col min="7937" max="7937" width="14.42578125" style="149" customWidth="1"/>
    <col min="7938" max="7938" width="11" style="149" customWidth="1"/>
    <col min="7939" max="7940" width="13.85546875" style="149" customWidth="1"/>
    <col min="7941" max="7941" width="12.140625" style="149" customWidth="1"/>
    <col min="7942" max="7942" width="13.85546875" style="149" customWidth="1"/>
    <col min="7943" max="7943" width="11.5703125" style="149" customWidth="1"/>
    <col min="7944" max="7944" width="15.140625" style="149" customWidth="1"/>
    <col min="7945" max="7945" width="13.85546875" style="149" customWidth="1"/>
    <col min="7946" max="7946" width="10.5703125" style="149" customWidth="1"/>
    <col min="7947" max="7947" width="13.85546875" style="149" customWidth="1"/>
    <col min="7948" max="7948" width="11.7109375" style="149" customWidth="1"/>
    <col min="7949" max="7949" width="0" style="149" hidden="1" customWidth="1"/>
    <col min="7950" max="7950" width="35.140625" style="149" customWidth="1"/>
    <col min="7951" max="7951" width="36.28515625" style="149" customWidth="1"/>
    <col min="7952" max="8184" width="9.140625" style="149"/>
    <col min="8185" max="8185" width="3.5703125" style="149" customWidth="1"/>
    <col min="8186" max="8186" width="25.7109375" style="149" customWidth="1"/>
    <col min="8187" max="8187" width="11.5703125" style="149" customWidth="1"/>
    <col min="8188" max="8188" width="18.42578125" style="149" customWidth="1"/>
    <col min="8189" max="8189" width="10.140625" style="149" customWidth="1"/>
    <col min="8190" max="8190" width="15.5703125" style="149" customWidth="1"/>
    <col min="8191" max="8191" width="16" style="149" customWidth="1"/>
    <col min="8192" max="8192" width="7" style="149" customWidth="1"/>
    <col min="8193" max="8193" width="14.42578125" style="149" customWidth="1"/>
    <col min="8194" max="8194" width="11" style="149" customWidth="1"/>
    <col min="8195" max="8196" width="13.85546875" style="149" customWidth="1"/>
    <col min="8197" max="8197" width="12.140625" style="149" customWidth="1"/>
    <col min="8198" max="8198" width="13.85546875" style="149" customWidth="1"/>
    <col min="8199" max="8199" width="11.5703125" style="149" customWidth="1"/>
    <col min="8200" max="8200" width="15.140625" style="149" customWidth="1"/>
    <col min="8201" max="8201" width="13.85546875" style="149" customWidth="1"/>
    <col min="8202" max="8202" width="10.5703125" style="149" customWidth="1"/>
    <col min="8203" max="8203" width="13.85546875" style="149" customWidth="1"/>
    <col min="8204" max="8204" width="11.7109375" style="149" customWidth="1"/>
    <col min="8205" max="8205" width="0" style="149" hidden="1" customWidth="1"/>
    <col min="8206" max="8206" width="35.140625" style="149" customWidth="1"/>
    <col min="8207" max="8207" width="36.28515625" style="149" customWidth="1"/>
    <col min="8208" max="8440" width="9.140625" style="149"/>
    <col min="8441" max="8441" width="3.5703125" style="149" customWidth="1"/>
    <col min="8442" max="8442" width="25.7109375" style="149" customWidth="1"/>
    <col min="8443" max="8443" width="11.5703125" style="149" customWidth="1"/>
    <col min="8444" max="8444" width="18.42578125" style="149" customWidth="1"/>
    <col min="8445" max="8445" width="10.140625" style="149" customWidth="1"/>
    <col min="8446" max="8446" width="15.5703125" style="149" customWidth="1"/>
    <col min="8447" max="8447" width="16" style="149" customWidth="1"/>
    <col min="8448" max="8448" width="7" style="149" customWidth="1"/>
    <col min="8449" max="8449" width="14.42578125" style="149" customWidth="1"/>
    <col min="8450" max="8450" width="11" style="149" customWidth="1"/>
    <col min="8451" max="8452" width="13.85546875" style="149" customWidth="1"/>
    <col min="8453" max="8453" width="12.140625" style="149" customWidth="1"/>
    <col min="8454" max="8454" width="13.85546875" style="149" customWidth="1"/>
    <col min="8455" max="8455" width="11.5703125" style="149" customWidth="1"/>
    <col min="8456" max="8456" width="15.140625" style="149" customWidth="1"/>
    <col min="8457" max="8457" width="13.85546875" style="149" customWidth="1"/>
    <col min="8458" max="8458" width="10.5703125" style="149" customWidth="1"/>
    <col min="8459" max="8459" width="13.85546875" style="149" customWidth="1"/>
    <col min="8460" max="8460" width="11.7109375" style="149" customWidth="1"/>
    <col min="8461" max="8461" width="0" style="149" hidden="1" customWidth="1"/>
    <col min="8462" max="8462" width="35.140625" style="149" customWidth="1"/>
    <col min="8463" max="8463" width="36.28515625" style="149" customWidth="1"/>
    <col min="8464" max="8696" width="9.140625" style="149"/>
    <col min="8697" max="8697" width="3.5703125" style="149" customWidth="1"/>
    <col min="8698" max="8698" width="25.7109375" style="149" customWidth="1"/>
    <col min="8699" max="8699" width="11.5703125" style="149" customWidth="1"/>
    <col min="8700" max="8700" width="18.42578125" style="149" customWidth="1"/>
    <col min="8701" max="8701" width="10.140625" style="149" customWidth="1"/>
    <col min="8702" max="8702" width="15.5703125" style="149" customWidth="1"/>
    <col min="8703" max="8703" width="16" style="149" customWidth="1"/>
    <col min="8704" max="8704" width="7" style="149" customWidth="1"/>
    <col min="8705" max="8705" width="14.42578125" style="149" customWidth="1"/>
    <col min="8706" max="8706" width="11" style="149" customWidth="1"/>
    <col min="8707" max="8708" width="13.85546875" style="149" customWidth="1"/>
    <col min="8709" max="8709" width="12.140625" style="149" customWidth="1"/>
    <col min="8710" max="8710" width="13.85546875" style="149" customWidth="1"/>
    <col min="8711" max="8711" width="11.5703125" style="149" customWidth="1"/>
    <col min="8712" max="8712" width="15.140625" style="149" customWidth="1"/>
    <col min="8713" max="8713" width="13.85546875" style="149" customWidth="1"/>
    <col min="8714" max="8714" width="10.5703125" style="149" customWidth="1"/>
    <col min="8715" max="8715" width="13.85546875" style="149" customWidth="1"/>
    <col min="8716" max="8716" width="11.7109375" style="149" customWidth="1"/>
    <col min="8717" max="8717" width="0" style="149" hidden="1" customWidth="1"/>
    <col min="8718" max="8718" width="35.140625" style="149" customWidth="1"/>
    <col min="8719" max="8719" width="36.28515625" style="149" customWidth="1"/>
    <col min="8720" max="8952" width="9.140625" style="149"/>
    <col min="8953" max="8953" width="3.5703125" style="149" customWidth="1"/>
    <col min="8954" max="8954" width="25.7109375" style="149" customWidth="1"/>
    <col min="8955" max="8955" width="11.5703125" style="149" customWidth="1"/>
    <col min="8956" max="8956" width="18.42578125" style="149" customWidth="1"/>
    <col min="8957" max="8957" width="10.140625" style="149" customWidth="1"/>
    <col min="8958" max="8958" width="15.5703125" style="149" customWidth="1"/>
    <col min="8959" max="8959" width="16" style="149" customWidth="1"/>
    <col min="8960" max="8960" width="7" style="149" customWidth="1"/>
    <col min="8961" max="8961" width="14.42578125" style="149" customWidth="1"/>
    <col min="8962" max="8962" width="11" style="149" customWidth="1"/>
    <col min="8963" max="8964" width="13.85546875" style="149" customWidth="1"/>
    <col min="8965" max="8965" width="12.140625" style="149" customWidth="1"/>
    <col min="8966" max="8966" width="13.85546875" style="149" customWidth="1"/>
    <col min="8967" max="8967" width="11.5703125" style="149" customWidth="1"/>
    <col min="8968" max="8968" width="15.140625" style="149" customWidth="1"/>
    <col min="8969" max="8969" width="13.85546875" style="149" customWidth="1"/>
    <col min="8970" max="8970" width="10.5703125" style="149" customWidth="1"/>
    <col min="8971" max="8971" width="13.85546875" style="149" customWidth="1"/>
    <col min="8972" max="8972" width="11.7109375" style="149" customWidth="1"/>
    <col min="8973" max="8973" width="0" style="149" hidden="1" customWidth="1"/>
    <col min="8974" max="8974" width="35.140625" style="149" customWidth="1"/>
    <col min="8975" max="8975" width="36.28515625" style="149" customWidth="1"/>
    <col min="8976" max="9208" width="9.140625" style="149"/>
    <col min="9209" max="9209" width="3.5703125" style="149" customWidth="1"/>
    <col min="9210" max="9210" width="25.7109375" style="149" customWidth="1"/>
    <col min="9211" max="9211" width="11.5703125" style="149" customWidth="1"/>
    <col min="9212" max="9212" width="18.42578125" style="149" customWidth="1"/>
    <col min="9213" max="9213" width="10.140625" style="149" customWidth="1"/>
    <col min="9214" max="9214" width="15.5703125" style="149" customWidth="1"/>
    <col min="9215" max="9215" width="16" style="149" customWidth="1"/>
    <col min="9216" max="9216" width="7" style="149" customWidth="1"/>
    <col min="9217" max="9217" width="14.42578125" style="149" customWidth="1"/>
    <col min="9218" max="9218" width="11" style="149" customWidth="1"/>
    <col min="9219" max="9220" width="13.85546875" style="149" customWidth="1"/>
    <col min="9221" max="9221" width="12.140625" style="149" customWidth="1"/>
    <col min="9222" max="9222" width="13.85546875" style="149" customWidth="1"/>
    <col min="9223" max="9223" width="11.5703125" style="149" customWidth="1"/>
    <col min="9224" max="9224" width="15.140625" style="149" customWidth="1"/>
    <col min="9225" max="9225" width="13.85546875" style="149" customWidth="1"/>
    <col min="9226" max="9226" width="10.5703125" style="149" customWidth="1"/>
    <col min="9227" max="9227" width="13.85546875" style="149" customWidth="1"/>
    <col min="9228" max="9228" width="11.7109375" style="149" customWidth="1"/>
    <col min="9229" max="9229" width="0" style="149" hidden="1" customWidth="1"/>
    <col min="9230" max="9230" width="35.140625" style="149" customWidth="1"/>
    <col min="9231" max="9231" width="36.28515625" style="149" customWidth="1"/>
    <col min="9232" max="9464" width="9.140625" style="149"/>
    <col min="9465" max="9465" width="3.5703125" style="149" customWidth="1"/>
    <col min="9466" max="9466" width="25.7109375" style="149" customWidth="1"/>
    <col min="9467" max="9467" width="11.5703125" style="149" customWidth="1"/>
    <col min="9468" max="9468" width="18.42578125" style="149" customWidth="1"/>
    <col min="9469" max="9469" width="10.140625" style="149" customWidth="1"/>
    <col min="9470" max="9470" width="15.5703125" style="149" customWidth="1"/>
    <col min="9471" max="9471" width="16" style="149" customWidth="1"/>
    <col min="9472" max="9472" width="7" style="149" customWidth="1"/>
    <col min="9473" max="9473" width="14.42578125" style="149" customWidth="1"/>
    <col min="9474" max="9474" width="11" style="149" customWidth="1"/>
    <col min="9475" max="9476" width="13.85546875" style="149" customWidth="1"/>
    <col min="9477" max="9477" width="12.140625" style="149" customWidth="1"/>
    <col min="9478" max="9478" width="13.85546875" style="149" customWidth="1"/>
    <col min="9479" max="9479" width="11.5703125" style="149" customWidth="1"/>
    <col min="9480" max="9480" width="15.140625" style="149" customWidth="1"/>
    <col min="9481" max="9481" width="13.85546875" style="149" customWidth="1"/>
    <col min="9482" max="9482" width="10.5703125" style="149" customWidth="1"/>
    <col min="9483" max="9483" width="13.85546875" style="149" customWidth="1"/>
    <col min="9484" max="9484" width="11.7109375" style="149" customWidth="1"/>
    <col min="9485" max="9485" width="0" style="149" hidden="1" customWidth="1"/>
    <col min="9486" max="9486" width="35.140625" style="149" customWidth="1"/>
    <col min="9487" max="9487" width="36.28515625" style="149" customWidth="1"/>
    <col min="9488" max="9720" width="9.140625" style="149"/>
    <col min="9721" max="9721" width="3.5703125" style="149" customWidth="1"/>
    <col min="9722" max="9722" width="25.7109375" style="149" customWidth="1"/>
    <col min="9723" max="9723" width="11.5703125" style="149" customWidth="1"/>
    <col min="9724" max="9724" width="18.42578125" style="149" customWidth="1"/>
    <col min="9725" max="9725" width="10.140625" style="149" customWidth="1"/>
    <col min="9726" max="9726" width="15.5703125" style="149" customWidth="1"/>
    <col min="9727" max="9727" width="16" style="149" customWidth="1"/>
    <col min="9728" max="9728" width="7" style="149" customWidth="1"/>
    <col min="9729" max="9729" width="14.42578125" style="149" customWidth="1"/>
    <col min="9730" max="9730" width="11" style="149" customWidth="1"/>
    <col min="9731" max="9732" width="13.85546875" style="149" customWidth="1"/>
    <col min="9733" max="9733" width="12.140625" style="149" customWidth="1"/>
    <col min="9734" max="9734" width="13.85546875" style="149" customWidth="1"/>
    <col min="9735" max="9735" width="11.5703125" style="149" customWidth="1"/>
    <col min="9736" max="9736" width="15.140625" style="149" customWidth="1"/>
    <col min="9737" max="9737" width="13.85546875" style="149" customWidth="1"/>
    <col min="9738" max="9738" width="10.5703125" style="149" customWidth="1"/>
    <col min="9739" max="9739" width="13.85546875" style="149" customWidth="1"/>
    <col min="9740" max="9740" width="11.7109375" style="149" customWidth="1"/>
    <col min="9741" max="9741" width="0" style="149" hidden="1" customWidth="1"/>
    <col min="9742" max="9742" width="35.140625" style="149" customWidth="1"/>
    <col min="9743" max="9743" width="36.28515625" style="149" customWidth="1"/>
    <col min="9744" max="9976" width="9.140625" style="149"/>
    <col min="9977" max="9977" width="3.5703125" style="149" customWidth="1"/>
    <col min="9978" max="9978" width="25.7109375" style="149" customWidth="1"/>
    <col min="9979" max="9979" width="11.5703125" style="149" customWidth="1"/>
    <col min="9980" max="9980" width="18.42578125" style="149" customWidth="1"/>
    <col min="9981" max="9981" width="10.140625" style="149" customWidth="1"/>
    <col min="9982" max="9982" width="15.5703125" style="149" customWidth="1"/>
    <col min="9983" max="9983" width="16" style="149" customWidth="1"/>
    <col min="9984" max="9984" width="7" style="149" customWidth="1"/>
    <col min="9985" max="9985" width="14.42578125" style="149" customWidth="1"/>
    <col min="9986" max="9986" width="11" style="149" customWidth="1"/>
    <col min="9987" max="9988" width="13.85546875" style="149" customWidth="1"/>
    <col min="9989" max="9989" width="12.140625" style="149" customWidth="1"/>
    <col min="9990" max="9990" width="13.85546875" style="149" customWidth="1"/>
    <col min="9991" max="9991" width="11.5703125" style="149" customWidth="1"/>
    <col min="9992" max="9992" width="15.140625" style="149" customWidth="1"/>
    <col min="9993" max="9993" width="13.85546875" style="149" customWidth="1"/>
    <col min="9994" max="9994" width="10.5703125" style="149" customWidth="1"/>
    <col min="9995" max="9995" width="13.85546875" style="149" customWidth="1"/>
    <col min="9996" max="9996" width="11.7109375" style="149" customWidth="1"/>
    <col min="9997" max="9997" width="0" style="149" hidden="1" customWidth="1"/>
    <col min="9998" max="9998" width="35.140625" style="149" customWidth="1"/>
    <col min="9999" max="9999" width="36.28515625" style="149" customWidth="1"/>
    <col min="10000" max="10232" width="9.140625" style="149"/>
    <col min="10233" max="10233" width="3.5703125" style="149" customWidth="1"/>
    <col min="10234" max="10234" width="25.7109375" style="149" customWidth="1"/>
    <col min="10235" max="10235" width="11.5703125" style="149" customWidth="1"/>
    <col min="10236" max="10236" width="18.42578125" style="149" customWidth="1"/>
    <col min="10237" max="10237" width="10.140625" style="149" customWidth="1"/>
    <col min="10238" max="10238" width="15.5703125" style="149" customWidth="1"/>
    <col min="10239" max="10239" width="16" style="149" customWidth="1"/>
    <col min="10240" max="10240" width="7" style="149" customWidth="1"/>
    <col min="10241" max="10241" width="14.42578125" style="149" customWidth="1"/>
    <col min="10242" max="10242" width="11" style="149" customWidth="1"/>
    <col min="10243" max="10244" width="13.85546875" style="149" customWidth="1"/>
    <col min="10245" max="10245" width="12.140625" style="149" customWidth="1"/>
    <col min="10246" max="10246" width="13.85546875" style="149" customWidth="1"/>
    <col min="10247" max="10247" width="11.5703125" style="149" customWidth="1"/>
    <col min="10248" max="10248" width="15.140625" style="149" customWidth="1"/>
    <col min="10249" max="10249" width="13.85546875" style="149" customWidth="1"/>
    <col min="10250" max="10250" width="10.5703125" style="149" customWidth="1"/>
    <col min="10251" max="10251" width="13.85546875" style="149" customWidth="1"/>
    <col min="10252" max="10252" width="11.7109375" style="149" customWidth="1"/>
    <col min="10253" max="10253" width="0" style="149" hidden="1" customWidth="1"/>
    <col min="10254" max="10254" width="35.140625" style="149" customWidth="1"/>
    <col min="10255" max="10255" width="36.28515625" style="149" customWidth="1"/>
    <col min="10256" max="10488" width="9.140625" style="149"/>
    <col min="10489" max="10489" width="3.5703125" style="149" customWidth="1"/>
    <col min="10490" max="10490" width="25.7109375" style="149" customWidth="1"/>
    <col min="10491" max="10491" width="11.5703125" style="149" customWidth="1"/>
    <col min="10492" max="10492" width="18.42578125" style="149" customWidth="1"/>
    <col min="10493" max="10493" width="10.140625" style="149" customWidth="1"/>
    <col min="10494" max="10494" width="15.5703125" style="149" customWidth="1"/>
    <col min="10495" max="10495" width="16" style="149" customWidth="1"/>
    <col min="10496" max="10496" width="7" style="149" customWidth="1"/>
    <col min="10497" max="10497" width="14.42578125" style="149" customWidth="1"/>
    <col min="10498" max="10498" width="11" style="149" customWidth="1"/>
    <col min="10499" max="10500" width="13.85546875" style="149" customWidth="1"/>
    <col min="10501" max="10501" width="12.140625" style="149" customWidth="1"/>
    <col min="10502" max="10502" width="13.85546875" style="149" customWidth="1"/>
    <col min="10503" max="10503" width="11.5703125" style="149" customWidth="1"/>
    <col min="10504" max="10504" width="15.140625" style="149" customWidth="1"/>
    <col min="10505" max="10505" width="13.85546875" style="149" customWidth="1"/>
    <col min="10506" max="10506" width="10.5703125" style="149" customWidth="1"/>
    <col min="10507" max="10507" width="13.85546875" style="149" customWidth="1"/>
    <col min="10508" max="10508" width="11.7109375" style="149" customWidth="1"/>
    <col min="10509" max="10509" width="0" style="149" hidden="1" customWidth="1"/>
    <col min="10510" max="10510" width="35.140625" style="149" customWidth="1"/>
    <col min="10511" max="10511" width="36.28515625" style="149" customWidth="1"/>
    <col min="10512" max="10744" width="9.140625" style="149"/>
    <col min="10745" max="10745" width="3.5703125" style="149" customWidth="1"/>
    <col min="10746" max="10746" width="25.7109375" style="149" customWidth="1"/>
    <col min="10747" max="10747" width="11.5703125" style="149" customWidth="1"/>
    <col min="10748" max="10748" width="18.42578125" style="149" customWidth="1"/>
    <col min="10749" max="10749" width="10.140625" style="149" customWidth="1"/>
    <col min="10750" max="10750" width="15.5703125" style="149" customWidth="1"/>
    <col min="10751" max="10751" width="16" style="149" customWidth="1"/>
    <col min="10752" max="10752" width="7" style="149" customWidth="1"/>
    <col min="10753" max="10753" width="14.42578125" style="149" customWidth="1"/>
    <col min="10754" max="10754" width="11" style="149" customWidth="1"/>
    <col min="10755" max="10756" width="13.85546875" style="149" customWidth="1"/>
    <col min="10757" max="10757" width="12.140625" style="149" customWidth="1"/>
    <col min="10758" max="10758" width="13.85546875" style="149" customWidth="1"/>
    <col min="10759" max="10759" width="11.5703125" style="149" customWidth="1"/>
    <col min="10760" max="10760" width="15.140625" style="149" customWidth="1"/>
    <col min="10761" max="10761" width="13.85546875" style="149" customWidth="1"/>
    <col min="10762" max="10762" width="10.5703125" style="149" customWidth="1"/>
    <col min="10763" max="10763" width="13.85546875" style="149" customWidth="1"/>
    <col min="10764" max="10764" width="11.7109375" style="149" customWidth="1"/>
    <col min="10765" max="10765" width="0" style="149" hidden="1" customWidth="1"/>
    <col min="10766" max="10766" width="35.140625" style="149" customWidth="1"/>
    <col min="10767" max="10767" width="36.28515625" style="149" customWidth="1"/>
    <col min="10768" max="11000" width="9.140625" style="149"/>
    <col min="11001" max="11001" width="3.5703125" style="149" customWidth="1"/>
    <col min="11002" max="11002" width="25.7109375" style="149" customWidth="1"/>
    <col min="11003" max="11003" width="11.5703125" style="149" customWidth="1"/>
    <col min="11004" max="11004" width="18.42578125" style="149" customWidth="1"/>
    <col min="11005" max="11005" width="10.140625" style="149" customWidth="1"/>
    <col min="11006" max="11006" width="15.5703125" style="149" customWidth="1"/>
    <col min="11007" max="11007" width="16" style="149" customWidth="1"/>
    <col min="11008" max="11008" width="7" style="149" customWidth="1"/>
    <col min="11009" max="11009" width="14.42578125" style="149" customWidth="1"/>
    <col min="11010" max="11010" width="11" style="149" customWidth="1"/>
    <col min="11011" max="11012" width="13.85546875" style="149" customWidth="1"/>
    <col min="11013" max="11013" width="12.140625" style="149" customWidth="1"/>
    <col min="11014" max="11014" width="13.85546875" style="149" customWidth="1"/>
    <col min="11015" max="11015" width="11.5703125" style="149" customWidth="1"/>
    <col min="11016" max="11016" width="15.140625" style="149" customWidth="1"/>
    <col min="11017" max="11017" width="13.85546875" style="149" customWidth="1"/>
    <col min="11018" max="11018" width="10.5703125" style="149" customWidth="1"/>
    <col min="11019" max="11019" width="13.85546875" style="149" customWidth="1"/>
    <col min="11020" max="11020" width="11.7109375" style="149" customWidth="1"/>
    <col min="11021" max="11021" width="0" style="149" hidden="1" customWidth="1"/>
    <col min="11022" max="11022" width="35.140625" style="149" customWidth="1"/>
    <col min="11023" max="11023" width="36.28515625" style="149" customWidth="1"/>
    <col min="11024" max="11256" width="9.140625" style="149"/>
    <col min="11257" max="11257" width="3.5703125" style="149" customWidth="1"/>
    <col min="11258" max="11258" width="25.7109375" style="149" customWidth="1"/>
    <col min="11259" max="11259" width="11.5703125" style="149" customWidth="1"/>
    <col min="11260" max="11260" width="18.42578125" style="149" customWidth="1"/>
    <col min="11261" max="11261" width="10.140625" style="149" customWidth="1"/>
    <col min="11262" max="11262" width="15.5703125" style="149" customWidth="1"/>
    <col min="11263" max="11263" width="16" style="149" customWidth="1"/>
    <col min="11264" max="11264" width="7" style="149" customWidth="1"/>
    <col min="11265" max="11265" width="14.42578125" style="149" customWidth="1"/>
    <col min="11266" max="11266" width="11" style="149" customWidth="1"/>
    <col min="11267" max="11268" width="13.85546875" style="149" customWidth="1"/>
    <col min="11269" max="11269" width="12.140625" style="149" customWidth="1"/>
    <col min="11270" max="11270" width="13.85546875" style="149" customWidth="1"/>
    <col min="11271" max="11271" width="11.5703125" style="149" customWidth="1"/>
    <col min="11272" max="11272" width="15.140625" style="149" customWidth="1"/>
    <col min="11273" max="11273" width="13.85546875" style="149" customWidth="1"/>
    <col min="11274" max="11274" width="10.5703125" style="149" customWidth="1"/>
    <col min="11275" max="11275" width="13.85546875" style="149" customWidth="1"/>
    <col min="11276" max="11276" width="11.7109375" style="149" customWidth="1"/>
    <col min="11277" max="11277" width="0" style="149" hidden="1" customWidth="1"/>
    <col min="11278" max="11278" width="35.140625" style="149" customWidth="1"/>
    <col min="11279" max="11279" width="36.28515625" style="149" customWidth="1"/>
    <col min="11280" max="11512" width="9.140625" style="149"/>
    <col min="11513" max="11513" width="3.5703125" style="149" customWidth="1"/>
    <col min="11514" max="11514" width="25.7109375" style="149" customWidth="1"/>
    <col min="11515" max="11515" width="11.5703125" style="149" customWidth="1"/>
    <col min="11516" max="11516" width="18.42578125" style="149" customWidth="1"/>
    <col min="11517" max="11517" width="10.140625" style="149" customWidth="1"/>
    <col min="11518" max="11518" width="15.5703125" style="149" customWidth="1"/>
    <col min="11519" max="11519" width="16" style="149" customWidth="1"/>
    <col min="11520" max="11520" width="7" style="149" customWidth="1"/>
    <col min="11521" max="11521" width="14.42578125" style="149" customWidth="1"/>
    <col min="11522" max="11522" width="11" style="149" customWidth="1"/>
    <col min="11523" max="11524" width="13.85546875" style="149" customWidth="1"/>
    <col min="11525" max="11525" width="12.140625" style="149" customWidth="1"/>
    <col min="11526" max="11526" width="13.85546875" style="149" customWidth="1"/>
    <col min="11527" max="11527" width="11.5703125" style="149" customWidth="1"/>
    <col min="11528" max="11528" width="15.140625" style="149" customWidth="1"/>
    <col min="11529" max="11529" width="13.85546875" style="149" customWidth="1"/>
    <col min="11530" max="11530" width="10.5703125" style="149" customWidth="1"/>
    <col min="11531" max="11531" width="13.85546875" style="149" customWidth="1"/>
    <col min="11532" max="11532" width="11.7109375" style="149" customWidth="1"/>
    <col min="11533" max="11533" width="0" style="149" hidden="1" customWidth="1"/>
    <col min="11534" max="11534" width="35.140625" style="149" customWidth="1"/>
    <col min="11535" max="11535" width="36.28515625" style="149" customWidth="1"/>
    <col min="11536" max="11768" width="9.140625" style="149"/>
    <col min="11769" max="11769" width="3.5703125" style="149" customWidth="1"/>
    <col min="11770" max="11770" width="25.7109375" style="149" customWidth="1"/>
    <col min="11771" max="11771" width="11.5703125" style="149" customWidth="1"/>
    <col min="11772" max="11772" width="18.42578125" style="149" customWidth="1"/>
    <col min="11773" max="11773" width="10.140625" style="149" customWidth="1"/>
    <col min="11774" max="11774" width="15.5703125" style="149" customWidth="1"/>
    <col min="11775" max="11775" width="16" style="149" customWidth="1"/>
    <col min="11776" max="11776" width="7" style="149" customWidth="1"/>
    <col min="11777" max="11777" width="14.42578125" style="149" customWidth="1"/>
    <col min="11778" max="11778" width="11" style="149" customWidth="1"/>
    <col min="11779" max="11780" width="13.85546875" style="149" customWidth="1"/>
    <col min="11781" max="11781" width="12.140625" style="149" customWidth="1"/>
    <col min="11782" max="11782" width="13.85546875" style="149" customWidth="1"/>
    <col min="11783" max="11783" width="11.5703125" style="149" customWidth="1"/>
    <col min="11784" max="11784" width="15.140625" style="149" customWidth="1"/>
    <col min="11785" max="11785" width="13.85546875" style="149" customWidth="1"/>
    <col min="11786" max="11786" width="10.5703125" style="149" customWidth="1"/>
    <col min="11787" max="11787" width="13.85546875" style="149" customWidth="1"/>
    <col min="11788" max="11788" width="11.7109375" style="149" customWidth="1"/>
    <col min="11789" max="11789" width="0" style="149" hidden="1" customWidth="1"/>
    <col min="11790" max="11790" width="35.140625" style="149" customWidth="1"/>
    <col min="11791" max="11791" width="36.28515625" style="149" customWidth="1"/>
    <col min="11792" max="12024" width="9.140625" style="149"/>
    <col min="12025" max="12025" width="3.5703125" style="149" customWidth="1"/>
    <col min="12026" max="12026" width="25.7109375" style="149" customWidth="1"/>
    <col min="12027" max="12027" width="11.5703125" style="149" customWidth="1"/>
    <col min="12028" max="12028" width="18.42578125" style="149" customWidth="1"/>
    <col min="12029" max="12029" width="10.140625" style="149" customWidth="1"/>
    <col min="12030" max="12030" width="15.5703125" style="149" customWidth="1"/>
    <col min="12031" max="12031" width="16" style="149" customWidth="1"/>
    <col min="12032" max="12032" width="7" style="149" customWidth="1"/>
    <col min="12033" max="12033" width="14.42578125" style="149" customWidth="1"/>
    <col min="12034" max="12034" width="11" style="149" customWidth="1"/>
    <col min="12035" max="12036" width="13.85546875" style="149" customWidth="1"/>
    <col min="12037" max="12037" width="12.140625" style="149" customWidth="1"/>
    <col min="12038" max="12038" width="13.85546875" style="149" customWidth="1"/>
    <col min="12039" max="12039" width="11.5703125" style="149" customWidth="1"/>
    <col min="12040" max="12040" width="15.140625" style="149" customWidth="1"/>
    <col min="12041" max="12041" width="13.85546875" style="149" customWidth="1"/>
    <col min="12042" max="12042" width="10.5703125" style="149" customWidth="1"/>
    <col min="12043" max="12043" width="13.85546875" style="149" customWidth="1"/>
    <col min="12044" max="12044" width="11.7109375" style="149" customWidth="1"/>
    <col min="12045" max="12045" width="0" style="149" hidden="1" customWidth="1"/>
    <col min="12046" max="12046" width="35.140625" style="149" customWidth="1"/>
    <col min="12047" max="12047" width="36.28515625" style="149" customWidth="1"/>
    <col min="12048" max="12280" width="9.140625" style="149"/>
    <col min="12281" max="12281" width="3.5703125" style="149" customWidth="1"/>
    <col min="12282" max="12282" width="25.7109375" style="149" customWidth="1"/>
    <col min="12283" max="12283" width="11.5703125" style="149" customWidth="1"/>
    <col min="12284" max="12284" width="18.42578125" style="149" customWidth="1"/>
    <col min="12285" max="12285" width="10.140625" style="149" customWidth="1"/>
    <col min="12286" max="12286" width="15.5703125" style="149" customWidth="1"/>
    <col min="12287" max="12287" width="16" style="149" customWidth="1"/>
    <col min="12288" max="12288" width="7" style="149" customWidth="1"/>
    <col min="12289" max="12289" width="14.42578125" style="149" customWidth="1"/>
    <col min="12290" max="12290" width="11" style="149" customWidth="1"/>
    <col min="12291" max="12292" width="13.85546875" style="149" customWidth="1"/>
    <col min="12293" max="12293" width="12.140625" style="149" customWidth="1"/>
    <col min="12294" max="12294" width="13.85546875" style="149" customWidth="1"/>
    <col min="12295" max="12295" width="11.5703125" style="149" customWidth="1"/>
    <col min="12296" max="12296" width="15.140625" style="149" customWidth="1"/>
    <col min="12297" max="12297" width="13.85546875" style="149" customWidth="1"/>
    <col min="12298" max="12298" width="10.5703125" style="149" customWidth="1"/>
    <col min="12299" max="12299" width="13.85546875" style="149" customWidth="1"/>
    <col min="12300" max="12300" width="11.7109375" style="149" customWidth="1"/>
    <col min="12301" max="12301" width="0" style="149" hidden="1" customWidth="1"/>
    <col min="12302" max="12302" width="35.140625" style="149" customWidth="1"/>
    <col min="12303" max="12303" width="36.28515625" style="149" customWidth="1"/>
    <col min="12304" max="12536" width="9.140625" style="149"/>
    <col min="12537" max="12537" width="3.5703125" style="149" customWidth="1"/>
    <col min="12538" max="12538" width="25.7109375" style="149" customWidth="1"/>
    <col min="12539" max="12539" width="11.5703125" style="149" customWidth="1"/>
    <col min="12540" max="12540" width="18.42578125" style="149" customWidth="1"/>
    <col min="12541" max="12541" width="10.140625" style="149" customWidth="1"/>
    <col min="12542" max="12542" width="15.5703125" style="149" customWidth="1"/>
    <col min="12543" max="12543" width="16" style="149" customWidth="1"/>
    <col min="12544" max="12544" width="7" style="149" customWidth="1"/>
    <col min="12545" max="12545" width="14.42578125" style="149" customWidth="1"/>
    <col min="12546" max="12546" width="11" style="149" customWidth="1"/>
    <col min="12547" max="12548" width="13.85546875" style="149" customWidth="1"/>
    <col min="12549" max="12549" width="12.140625" style="149" customWidth="1"/>
    <col min="12550" max="12550" width="13.85546875" style="149" customWidth="1"/>
    <col min="12551" max="12551" width="11.5703125" style="149" customWidth="1"/>
    <col min="12552" max="12552" width="15.140625" style="149" customWidth="1"/>
    <col min="12553" max="12553" width="13.85546875" style="149" customWidth="1"/>
    <col min="12554" max="12554" width="10.5703125" style="149" customWidth="1"/>
    <col min="12555" max="12555" width="13.85546875" style="149" customWidth="1"/>
    <col min="12556" max="12556" width="11.7109375" style="149" customWidth="1"/>
    <col min="12557" max="12557" width="0" style="149" hidden="1" customWidth="1"/>
    <col min="12558" max="12558" width="35.140625" style="149" customWidth="1"/>
    <col min="12559" max="12559" width="36.28515625" style="149" customWidth="1"/>
    <col min="12560" max="12792" width="9.140625" style="149"/>
    <col min="12793" max="12793" width="3.5703125" style="149" customWidth="1"/>
    <col min="12794" max="12794" width="25.7109375" style="149" customWidth="1"/>
    <col min="12795" max="12795" width="11.5703125" style="149" customWidth="1"/>
    <col min="12796" max="12796" width="18.42578125" style="149" customWidth="1"/>
    <col min="12797" max="12797" width="10.140625" style="149" customWidth="1"/>
    <col min="12798" max="12798" width="15.5703125" style="149" customWidth="1"/>
    <col min="12799" max="12799" width="16" style="149" customWidth="1"/>
    <col min="12800" max="12800" width="7" style="149" customWidth="1"/>
    <col min="12801" max="12801" width="14.42578125" style="149" customWidth="1"/>
    <col min="12802" max="12802" width="11" style="149" customWidth="1"/>
    <col min="12803" max="12804" width="13.85546875" style="149" customWidth="1"/>
    <col min="12805" max="12805" width="12.140625" style="149" customWidth="1"/>
    <col min="12806" max="12806" width="13.85546875" style="149" customWidth="1"/>
    <col min="12807" max="12807" width="11.5703125" style="149" customWidth="1"/>
    <col min="12808" max="12808" width="15.140625" style="149" customWidth="1"/>
    <col min="12809" max="12809" width="13.85546875" style="149" customWidth="1"/>
    <col min="12810" max="12810" width="10.5703125" style="149" customWidth="1"/>
    <col min="12811" max="12811" width="13.85546875" style="149" customWidth="1"/>
    <col min="12812" max="12812" width="11.7109375" style="149" customWidth="1"/>
    <col min="12813" max="12813" width="0" style="149" hidden="1" customWidth="1"/>
    <col min="12814" max="12814" width="35.140625" style="149" customWidth="1"/>
    <col min="12815" max="12815" width="36.28515625" style="149" customWidth="1"/>
    <col min="12816" max="13048" width="9.140625" style="149"/>
    <col min="13049" max="13049" width="3.5703125" style="149" customWidth="1"/>
    <col min="13050" max="13050" width="25.7109375" style="149" customWidth="1"/>
    <col min="13051" max="13051" width="11.5703125" style="149" customWidth="1"/>
    <col min="13052" max="13052" width="18.42578125" style="149" customWidth="1"/>
    <col min="13053" max="13053" width="10.140625" style="149" customWidth="1"/>
    <col min="13054" max="13054" width="15.5703125" style="149" customWidth="1"/>
    <col min="13055" max="13055" width="16" style="149" customWidth="1"/>
    <col min="13056" max="13056" width="7" style="149" customWidth="1"/>
    <col min="13057" max="13057" width="14.42578125" style="149" customWidth="1"/>
    <col min="13058" max="13058" width="11" style="149" customWidth="1"/>
    <col min="13059" max="13060" width="13.85546875" style="149" customWidth="1"/>
    <col min="13061" max="13061" width="12.140625" style="149" customWidth="1"/>
    <col min="13062" max="13062" width="13.85546875" style="149" customWidth="1"/>
    <col min="13063" max="13063" width="11.5703125" style="149" customWidth="1"/>
    <col min="13064" max="13064" width="15.140625" style="149" customWidth="1"/>
    <col min="13065" max="13065" width="13.85546875" style="149" customWidth="1"/>
    <col min="13066" max="13066" width="10.5703125" style="149" customWidth="1"/>
    <col min="13067" max="13067" width="13.85546875" style="149" customWidth="1"/>
    <col min="13068" max="13068" width="11.7109375" style="149" customWidth="1"/>
    <col min="13069" max="13069" width="0" style="149" hidden="1" customWidth="1"/>
    <col min="13070" max="13070" width="35.140625" style="149" customWidth="1"/>
    <col min="13071" max="13071" width="36.28515625" style="149" customWidth="1"/>
    <col min="13072" max="13304" width="9.140625" style="149"/>
    <col min="13305" max="13305" width="3.5703125" style="149" customWidth="1"/>
    <col min="13306" max="13306" width="25.7109375" style="149" customWidth="1"/>
    <col min="13307" max="13307" width="11.5703125" style="149" customWidth="1"/>
    <col min="13308" max="13308" width="18.42578125" style="149" customWidth="1"/>
    <col min="13309" max="13309" width="10.140625" style="149" customWidth="1"/>
    <col min="13310" max="13310" width="15.5703125" style="149" customWidth="1"/>
    <col min="13311" max="13311" width="16" style="149" customWidth="1"/>
    <col min="13312" max="13312" width="7" style="149" customWidth="1"/>
    <col min="13313" max="13313" width="14.42578125" style="149" customWidth="1"/>
    <col min="13314" max="13314" width="11" style="149" customWidth="1"/>
    <col min="13315" max="13316" width="13.85546875" style="149" customWidth="1"/>
    <col min="13317" max="13317" width="12.140625" style="149" customWidth="1"/>
    <col min="13318" max="13318" width="13.85546875" style="149" customWidth="1"/>
    <col min="13319" max="13319" width="11.5703125" style="149" customWidth="1"/>
    <col min="13320" max="13320" width="15.140625" style="149" customWidth="1"/>
    <col min="13321" max="13321" width="13.85546875" style="149" customWidth="1"/>
    <col min="13322" max="13322" width="10.5703125" style="149" customWidth="1"/>
    <col min="13323" max="13323" width="13.85546875" style="149" customWidth="1"/>
    <col min="13324" max="13324" width="11.7109375" style="149" customWidth="1"/>
    <col min="13325" max="13325" width="0" style="149" hidden="1" customWidth="1"/>
    <col min="13326" max="13326" width="35.140625" style="149" customWidth="1"/>
    <col min="13327" max="13327" width="36.28515625" style="149" customWidth="1"/>
    <col min="13328" max="13560" width="9.140625" style="149"/>
    <col min="13561" max="13561" width="3.5703125" style="149" customWidth="1"/>
    <col min="13562" max="13562" width="25.7109375" style="149" customWidth="1"/>
    <col min="13563" max="13563" width="11.5703125" style="149" customWidth="1"/>
    <col min="13564" max="13564" width="18.42578125" style="149" customWidth="1"/>
    <col min="13565" max="13565" width="10.140625" style="149" customWidth="1"/>
    <col min="13566" max="13566" width="15.5703125" style="149" customWidth="1"/>
    <col min="13567" max="13567" width="16" style="149" customWidth="1"/>
    <col min="13568" max="13568" width="7" style="149" customWidth="1"/>
    <col min="13569" max="13569" width="14.42578125" style="149" customWidth="1"/>
    <col min="13570" max="13570" width="11" style="149" customWidth="1"/>
    <col min="13571" max="13572" width="13.85546875" style="149" customWidth="1"/>
    <col min="13573" max="13573" width="12.140625" style="149" customWidth="1"/>
    <col min="13574" max="13574" width="13.85546875" style="149" customWidth="1"/>
    <col min="13575" max="13575" width="11.5703125" style="149" customWidth="1"/>
    <col min="13576" max="13576" width="15.140625" style="149" customWidth="1"/>
    <col min="13577" max="13577" width="13.85546875" style="149" customWidth="1"/>
    <col min="13578" max="13578" width="10.5703125" style="149" customWidth="1"/>
    <col min="13579" max="13579" width="13.85546875" style="149" customWidth="1"/>
    <col min="13580" max="13580" width="11.7109375" style="149" customWidth="1"/>
    <col min="13581" max="13581" width="0" style="149" hidden="1" customWidth="1"/>
    <col min="13582" max="13582" width="35.140625" style="149" customWidth="1"/>
    <col min="13583" max="13583" width="36.28515625" style="149" customWidth="1"/>
    <col min="13584" max="13816" width="9.140625" style="149"/>
    <col min="13817" max="13817" width="3.5703125" style="149" customWidth="1"/>
    <col min="13818" max="13818" width="25.7109375" style="149" customWidth="1"/>
    <col min="13819" max="13819" width="11.5703125" style="149" customWidth="1"/>
    <col min="13820" max="13820" width="18.42578125" style="149" customWidth="1"/>
    <col min="13821" max="13821" width="10.140625" style="149" customWidth="1"/>
    <col min="13822" max="13822" width="15.5703125" style="149" customWidth="1"/>
    <col min="13823" max="13823" width="16" style="149" customWidth="1"/>
    <col min="13824" max="13824" width="7" style="149" customWidth="1"/>
    <col min="13825" max="13825" width="14.42578125" style="149" customWidth="1"/>
    <col min="13826" max="13826" width="11" style="149" customWidth="1"/>
    <col min="13827" max="13828" width="13.85546875" style="149" customWidth="1"/>
    <col min="13829" max="13829" width="12.140625" style="149" customWidth="1"/>
    <col min="13830" max="13830" width="13.85546875" style="149" customWidth="1"/>
    <col min="13831" max="13831" width="11.5703125" style="149" customWidth="1"/>
    <col min="13832" max="13832" width="15.140625" style="149" customWidth="1"/>
    <col min="13833" max="13833" width="13.85546875" style="149" customWidth="1"/>
    <col min="13834" max="13834" width="10.5703125" style="149" customWidth="1"/>
    <col min="13835" max="13835" width="13.85546875" style="149" customWidth="1"/>
    <col min="13836" max="13836" width="11.7109375" style="149" customWidth="1"/>
    <col min="13837" max="13837" width="0" style="149" hidden="1" customWidth="1"/>
    <col min="13838" max="13838" width="35.140625" style="149" customWidth="1"/>
    <col min="13839" max="13839" width="36.28515625" style="149" customWidth="1"/>
    <col min="13840" max="14072" width="9.140625" style="149"/>
    <col min="14073" max="14073" width="3.5703125" style="149" customWidth="1"/>
    <col min="14074" max="14074" width="25.7109375" style="149" customWidth="1"/>
    <col min="14075" max="14075" width="11.5703125" style="149" customWidth="1"/>
    <col min="14076" max="14076" width="18.42578125" style="149" customWidth="1"/>
    <col min="14077" max="14077" width="10.140625" style="149" customWidth="1"/>
    <col min="14078" max="14078" width="15.5703125" style="149" customWidth="1"/>
    <col min="14079" max="14079" width="16" style="149" customWidth="1"/>
    <col min="14080" max="14080" width="7" style="149" customWidth="1"/>
    <col min="14081" max="14081" width="14.42578125" style="149" customWidth="1"/>
    <col min="14082" max="14082" width="11" style="149" customWidth="1"/>
    <col min="14083" max="14084" width="13.85546875" style="149" customWidth="1"/>
    <col min="14085" max="14085" width="12.140625" style="149" customWidth="1"/>
    <col min="14086" max="14086" width="13.85546875" style="149" customWidth="1"/>
    <col min="14087" max="14087" width="11.5703125" style="149" customWidth="1"/>
    <col min="14088" max="14088" width="15.140625" style="149" customWidth="1"/>
    <col min="14089" max="14089" width="13.85546875" style="149" customWidth="1"/>
    <col min="14090" max="14090" width="10.5703125" style="149" customWidth="1"/>
    <col min="14091" max="14091" width="13.85546875" style="149" customWidth="1"/>
    <col min="14092" max="14092" width="11.7109375" style="149" customWidth="1"/>
    <col min="14093" max="14093" width="0" style="149" hidden="1" customWidth="1"/>
    <col min="14094" max="14094" width="35.140625" style="149" customWidth="1"/>
    <col min="14095" max="14095" width="36.28515625" style="149" customWidth="1"/>
    <col min="14096" max="14328" width="9.140625" style="149"/>
    <col min="14329" max="14329" width="3.5703125" style="149" customWidth="1"/>
    <col min="14330" max="14330" width="25.7109375" style="149" customWidth="1"/>
    <col min="14331" max="14331" width="11.5703125" style="149" customWidth="1"/>
    <col min="14332" max="14332" width="18.42578125" style="149" customWidth="1"/>
    <col min="14333" max="14333" width="10.140625" style="149" customWidth="1"/>
    <col min="14334" max="14334" width="15.5703125" style="149" customWidth="1"/>
    <col min="14335" max="14335" width="16" style="149" customWidth="1"/>
    <col min="14336" max="14336" width="7" style="149" customWidth="1"/>
    <col min="14337" max="14337" width="14.42578125" style="149" customWidth="1"/>
    <col min="14338" max="14338" width="11" style="149" customWidth="1"/>
    <col min="14339" max="14340" width="13.85546875" style="149" customWidth="1"/>
    <col min="14341" max="14341" width="12.140625" style="149" customWidth="1"/>
    <col min="14342" max="14342" width="13.85546875" style="149" customWidth="1"/>
    <col min="14343" max="14343" width="11.5703125" style="149" customWidth="1"/>
    <col min="14344" max="14344" width="15.140625" style="149" customWidth="1"/>
    <col min="14345" max="14345" width="13.85546875" style="149" customWidth="1"/>
    <col min="14346" max="14346" width="10.5703125" style="149" customWidth="1"/>
    <col min="14347" max="14347" width="13.85546875" style="149" customWidth="1"/>
    <col min="14348" max="14348" width="11.7109375" style="149" customWidth="1"/>
    <col min="14349" max="14349" width="0" style="149" hidden="1" customWidth="1"/>
    <col min="14350" max="14350" width="35.140625" style="149" customWidth="1"/>
    <col min="14351" max="14351" width="36.28515625" style="149" customWidth="1"/>
    <col min="14352" max="14584" width="9.140625" style="149"/>
    <col min="14585" max="14585" width="3.5703125" style="149" customWidth="1"/>
    <col min="14586" max="14586" width="25.7109375" style="149" customWidth="1"/>
    <col min="14587" max="14587" width="11.5703125" style="149" customWidth="1"/>
    <col min="14588" max="14588" width="18.42578125" style="149" customWidth="1"/>
    <col min="14589" max="14589" width="10.140625" style="149" customWidth="1"/>
    <col min="14590" max="14590" width="15.5703125" style="149" customWidth="1"/>
    <col min="14591" max="14591" width="16" style="149" customWidth="1"/>
    <col min="14592" max="14592" width="7" style="149" customWidth="1"/>
    <col min="14593" max="14593" width="14.42578125" style="149" customWidth="1"/>
    <col min="14594" max="14594" width="11" style="149" customWidth="1"/>
    <col min="14595" max="14596" width="13.85546875" style="149" customWidth="1"/>
    <col min="14597" max="14597" width="12.140625" style="149" customWidth="1"/>
    <col min="14598" max="14598" width="13.85546875" style="149" customWidth="1"/>
    <col min="14599" max="14599" width="11.5703125" style="149" customWidth="1"/>
    <col min="14600" max="14600" width="15.140625" style="149" customWidth="1"/>
    <col min="14601" max="14601" width="13.85546875" style="149" customWidth="1"/>
    <col min="14602" max="14602" width="10.5703125" style="149" customWidth="1"/>
    <col min="14603" max="14603" width="13.85546875" style="149" customWidth="1"/>
    <col min="14604" max="14604" width="11.7109375" style="149" customWidth="1"/>
    <col min="14605" max="14605" width="0" style="149" hidden="1" customWidth="1"/>
    <col min="14606" max="14606" width="35.140625" style="149" customWidth="1"/>
    <col min="14607" max="14607" width="36.28515625" style="149" customWidth="1"/>
    <col min="14608" max="14840" width="9.140625" style="149"/>
    <col min="14841" max="14841" width="3.5703125" style="149" customWidth="1"/>
    <col min="14842" max="14842" width="25.7109375" style="149" customWidth="1"/>
    <col min="14843" max="14843" width="11.5703125" style="149" customWidth="1"/>
    <col min="14844" max="14844" width="18.42578125" style="149" customWidth="1"/>
    <col min="14845" max="14845" width="10.140625" style="149" customWidth="1"/>
    <col min="14846" max="14846" width="15.5703125" style="149" customWidth="1"/>
    <col min="14847" max="14847" width="16" style="149" customWidth="1"/>
    <col min="14848" max="14848" width="7" style="149" customWidth="1"/>
    <col min="14849" max="14849" width="14.42578125" style="149" customWidth="1"/>
    <col min="14850" max="14850" width="11" style="149" customWidth="1"/>
    <col min="14851" max="14852" width="13.85546875" style="149" customWidth="1"/>
    <col min="14853" max="14853" width="12.140625" style="149" customWidth="1"/>
    <col min="14854" max="14854" width="13.85546875" style="149" customWidth="1"/>
    <col min="14855" max="14855" width="11.5703125" style="149" customWidth="1"/>
    <col min="14856" max="14856" width="15.140625" style="149" customWidth="1"/>
    <col min="14857" max="14857" width="13.85546875" style="149" customWidth="1"/>
    <col min="14858" max="14858" width="10.5703125" style="149" customWidth="1"/>
    <col min="14859" max="14859" width="13.85546875" style="149" customWidth="1"/>
    <col min="14860" max="14860" width="11.7109375" style="149" customWidth="1"/>
    <col min="14861" max="14861" width="0" style="149" hidden="1" customWidth="1"/>
    <col min="14862" max="14862" width="35.140625" style="149" customWidth="1"/>
    <col min="14863" max="14863" width="36.28515625" style="149" customWidth="1"/>
    <col min="14864" max="15096" width="9.140625" style="149"/>
    <col min="15097" max="15097" width="3.5703125" style="149" customWidth="1"/>
    <col min="15098" max="15098" width="25.7109375" style="149" customWidth="1"/>
    <col min="15099" max="15099" width="11.5703125" style="149" customWidth="1"/>
    <col min="15100" max="15100" width="18.42578125" style="149" customWidth="1"/>
    <col min="15101" max="15101" width="10.140625" style="149" customWidth="1"/>
    <col min="15102" max="15102" width="15.5703125" style="149" customWidth="1"/>
    <col min="15103" max="15103" width="16" style="149" customWidth="1"/>
    <col min="15104" max="15104" width="7" style="149" customWidth="1"/>
    <col min="15105" max="15105" width="14.42578125" style="149" customWidth="1"/>
    <col min="15106" max="15106" width="11" style="149" customWidth="1"/>
    <col min="15107" max="15108" width="13.85546875" style="149" customWidth="1"/>
    <col min="15109" max="15109" width="12.140625" style="149" customWidth="1"/>
    <col min="15110" max="15110" width="13.85546875" style="149" customWidth="1"/>
    <col min="15111" max="15111" width="11.5703125" style="149" customWidth="1"/>
    <col min="15112" max="15112" width="15.140625" style="149" customWidth="1"/>
    <col min="15113" max="15113" width="13.85546875" style="149" customWidth="1"/>
    <col min="15114" max="15114" width="10.5703125" style="149" customWidth="1"/>
    <col min="15115" max="15115" width="13.85546875" style="149" customWidth="1"/>
    <col min="15116" max="15116" width="11.7109375" style="149" customWidth="1"/>
    <col min="15117" max="15117" width="0" style="149" hidden="1" customWidth="1"/>
    <col min="15118" max="15118" width="35.140625" style="149" customWidth="1"/>
    <col min="15119" max="15119" width="36.28515625" style="149" customWidth="1"/>
    <col min="15120" max="15352" width="9.140625" style="149"/>
    <col min="15353" max="15353" width="3.5703125" style="149" customWidth="1"/>
    <col min="15354" max="15354" width="25.7109375" style="149" customWidth="1"/>
    <col min="15355" max="15355" width="11.5703125" style="149" customWidth="1"/>
    <col min="15356" max="15356" width="18.42578125" style="149" customWidth="1"/>
    <col min="15357" max="15357" width="10.140625" style="149" customWidth="1"/>
    <col min="15358" max="15358" width="15.5703125" style="149" customWidth="1"/>
    <col min="15359" max="15359" width="16" style="149" customWidth="1"/>
    <col min="15360" max="15360" width="7" style="149" customWidth="1"/>
    <col min="15361" max="15361" width="14.42578125" style="149" customWidth="1"/>
    <col min="15362" max="15362" width="11" style="149" customWidth="1"/>
    <col min="15363" max="15364" width="13.85546875" style="149" customWidth="1"/>
    <col min="15365" max="15365" width="12.140625" style="149" customWidth="1"/>
    <col min="15366" max="15366" width="13.85546875" style="149" customWidth="1"/>
    <col min="15367" max="15367" width="11.5703125" style="149" customWidth="1"/>
    <col min="15368" max="15368" width="15.140625" style="149" customWidth="1"/>
    <col min="15369" max="15369" width="13.85546875" style="149" customWidth="1"/>
    <col min="15370" max="15370" width="10.5703125" style="149" customWidth="1"/>
    <col min="15371" max="15371" width="13.85546875" style="149" customWidth="1"/>
    <col min="15372" max="15372" width="11.7109375" style="149" customWidth="1"/>
    <col min="15373" max="15373" width="0" style="149" hidden="1" customWidth="1"/>
    <col min="15374" max="15374" width="35.140625" style="149" customWidth="1"/>
    <col min="15375" max="15375" width="36.28515625" style="149" customWidth="1"/>
    <col min="15376" max="15608" width="9.140625" style="149"/>
    <col min="15609" max="15609" width="3.5703125" style="149" customWidth="1"/>
    <col min="15610" max="15610" width="25.7109375" style="149" customWidth="1"/>
    <col min="15611" max="15611" width="11.5703125" style="149" customWidth="1"/>
    <col min="15612" max="15612" width="18.42578125" style="149" customWidth="1"/>
    <col min="15613" max="15613" width="10.140625" style="149" customWidth="1"/>
    <col min="15614" max="15614" width="15.5703125" style="149" customWidth="1"/>
    <col min="15615" max="15615" width="16" style="149" customWidth="1"/>
    <col min="15616" max="15616" width="7" style="149" customWidth="1"/>
    <col min="15617" max="15617" width="14.42578125" style="149" customWidth="1"/>
    <col min="15618" max="15618" width="11" style="149" customWidth="1"/>
    <col min="15619" max="15620" width="13.85546875" style="149" customWidth="1"/>
    <col min="15621" max="15621" width="12.140625" style="149" customWidth="1"/>
    <col min="15622" max="15622" width="13.85546875" style="149" customWidth="1"/>
    <col min="15623" max="15623" width="11.5703125" style="149" customWidth="1"/>
    <col min="15624" max="15624" width="15.140625" style="149" customWidth="1"/>
    <col min="15625" max="15625" width="13.85546875" style="149" customWidth="1"/>
    <col min="15626" max="15626" width="10.5703125" style="149" customWidth="1"/>
    <col min="15627" max="15627" width="13.85546875" style="149" customWidth="1"/>
    <col min="15628" max="15628" width="11.7109375" style="149" customWidth="1"/>
    <col min="15629" max="15629" width="0" style="149" hidden="1" customWidth="1"/>
    <col min="15630" max="15630" width="35.140625" style="149" customWidth="1"/>
    <col min="15631" max="15631" width="36.28515625" style="149" customWidth="1"/>
    <col min="15632" max="15864" width="9.140625" style="149"/>
    <col min="15865" max="15865" width="3.5703125" style="149" customWidth="1"/>
    <col min="15866" max="15866" width="25.7109375" style="149" customWidth="1"/>
    <col min="15867" max="15867" width="11.5703125" style="149" customWidth="1"/>
    <col min="15868" max="15868" width="18.42578125" style="149" customWidth="1"/>
    <col min="15869" max="15869" width="10.140625" style="149" customWidth="1"/>
    <col min="15870" max="15870" width="15.5703125" style="149" customWidth="1"/>
    <col min="15871" max="15871" width="16" style="149" customWidth="1"/>
    <col min="15872" max="15872" width="7" style="149" customWidth="1"/>
    <col min="15873" max="15873" width="14.42578125" style="149" customWidth="1"/>
    <col min="15874" max="15874" width="11" style="149" customWidth="1"/>
    <col min="15875" max="15876" width="13.85546875" style="149" customWidth="1"/>
    <col min="15877" max="15877" width="12.140625" style="149" customWidth="1"/>
    <col min="15878" max="15878" width="13.85546875" style="149" customWidth="1"/>
    <col min="15879" max="15879" width="11.5703125" style="149" customWidth="1"/>
    <col min="15880" max="15880" width="15.140625" style="149" customWidth="1"/>
    <col min="15881" max="15881" width="13.85546875" style="149" customWidth="1"/>
    <col min="15882" max="15882" width="10.5703125" style="149" customWidth="1"/>
    <col min="15883" max="15883" width="13.85546875" style="149" customWidth="1"/>
    <col min="15884" max="15884" width="11.7109375" style="149" customWidth="1"/>
    <col min="15885" max="15885" width="0" style="149" hidden="1" customWidth="1"/>
    <col min="15886" max="15886" width="35.140625" style="149" customWidth="1"/>
    <col min="15887" max="15887" width="36.28515625" style="149" customWidth="1"/>
    <col min="15888" max="16120" width="9.140625" style="149"/>
    <col min="16121" max="16121" width="3.5703125" style="149" customWidth="1"/>
    <col min="16122" max="16122" width="25.7109375" style="149" customWidth="1"/>
    <col min="16123" max="16123" width="11.5703125" style="149" customWidth="1"/>
    <col min="16124" max="16124" width="18.42578125" style="149" customWidth="1"/>
    <col min="16125" max="16125" width="10.140625" style="149" customWidth="1"/>
    <col min="16126" max="16126" width="15.5703125" style="149" customWidth="1"/>
    <col min="16127" max="16127" width="16" style="149" customWidth="1"/>
    <col min="16128" max="16128" width="7" style="149" customWidth="1"/>
    <col min="16129" max="16129" width="14.42578125" style="149" customWidth="1"/>
    <col min="16130" max="16130" width="11" style="149" customWidth="1"/>
    <col min="16131" max="16132" width="13.85546875" style="149" customWidth="1"/>
    <col min="16133" max="16133" width="12.140625" style="149" customWidth="1"/>
    <col min="16134" max="16134" width="13.85546875" style="149" customWidth="1"/>
    <col min="16135" max="16135" width="11.5703125" style="149" customWidth="1"/>
    <col min="16136" max="16136" width="15.140625" style="149" customWidth="1"/>
    <col min="16137" max="16137" width="13.85546875" style="149" customWidth="1"/>
    <col min="16138" max="16138" width="10.5703125" style="149" customWidth="1"/>
    <col min="16139" max="16139" width="13.85546875" style="149" customWidth="1"/>
    <col min="16140" max="16140" width="11.7109375" style="149" customWidth="1"/>
    <col min="16141" max="16141" width="0" style="149" hidden="1" customWidth="1"/>
    <col min="16142" max="16142" width="35.140625" style="149" customWidth="1"/>
    <col min="16143" max="16143" width="36.28515625" style="149" customWidth="1"/>
    <col min="16144" max="16384" width="9.140625" style="149"/>
  </cols>
  <sheetData>
    <row r="1" spans="1:15">
      <c r="M1" s="151" t="s">
        <v>279</v>
      </c>
    </row>
    <row r="2" spans="1:15">
      <c r="O2" s="151" t="s">
        <v>300</v>
      </c>
    </row>
    <row r="3" spans="1:15">
      <c r="A3" s="434" t="s">
        <v>290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</row>
    <row r="4" spans="1:15">
      <c r="A4" s="435" t="s">
        <v>418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</row>
    <row r="5" spans="1:15">
      <c r="G5" s="151"/>
      <c r="H5" s="151"/>
      <c r="I5" s="151"/>
      <c r="J5" s="151"/>
      <c r="K5" s="151"/>
      <c r="L5" s="151"/>
    </row>
    <row r="6" spans="1:15" ht="32.450000000000003" customHeight="1">
      <c r="A6" s="436" t="s">
        <v>0</v>
      </c>
      <c r="B6" s="437" t="s">
        <v>298</v>
      </c>
      <c r="C6" s="425" t="s">
        <v>312</v>
      </c>
      <c r="D6" s="437" t="s">
        <v>40</v>
      </c>
      <c r="E6" s="438" t="s">
        <v>439</v>
      </c>
      <c r="F6" s="438"/>
      <c r="G6" s="439"/>
      <c r="H6" s="439" t="s">
        <v>280</v>
      </c>
      <c r="I6" s="440"/>
      <c r="J6" s="440"/>
      <c r="K6" s="440"/>
      <c r="L6" s="441"/>
      <c r="M6" s="152"/>
      <c r="N6" s="438" t="s">
        <v>281</v>
      </c>
      <c r="O6" s="438"/>
    </row>
    <row r="7" spans="1:15" ht="13.15" customHeight="1">
      <c r="A7" s="436"/>
      <c r="B7" s="437"/>
      <c r="C7" s="425"/>
      <c r="D7" s="437"/>
      <c r="E7" s="438" t="s">
        <v>450</v>
      </c>
      <c r="F7" s="438" t="s">
        <v>282</v>
      </c>
      <c r="G7" s="439" t="s">
        <v>283</v>
      </c>
      <c r="H7" s="444" t="s">
        <v>291</v>
      </c>
      <c r="I7" s="444" t="s">
        <v>292</v>
      </c>
      <c r="J7" s="444" t="s">
        <v>293</v>
      </c>
      <c r="K7" s="442" t="s">
        <v>294</v>
      </c>
      <c r="L7" s="442" t="s">
        <v>284</v>
      </c>
      <c r="M7" s="153"/>
      <c r="N7" s="438" t="s">
        <v>285</v>
      </c>
      <c r="O7" s="438" t="s">
        <v>286</v>
      </c>
    </row>
    <row r="8" spans="1:15" ht="80.45" customHeight="1">
      <c r="A8" s="436"/>
      <c r="B8" s="437"/>
      <c r="C8" s="425"/>
      <c r="D8" s="437"/>
      <c r="E8" s="438"/>
      <c r="F8" s="438"/>
      <c r="G8" s="439"/>
      <c r="H8" s="445"/>
      <c r="I8" s="446"/>
      <c r="J8" s="446"/>
      <c r="K8" s="443"/>
      <c r="L8" s="443"/>
      <c r="M8" s="154"/>
      <c r="N8" s="438"/>
      <c r="O8" s="438"/>
    </row>
    <row r="9" spans="1:15">
      <c r="A9" s="155">
        <v>1</v>
      </c>
      <c r="B9" s="155">
        <v>2</v>
      </c>
      <c r="C9" s="156">
        <v>3</v>
      </c>
      <c r="D9" s="157">
        <v>4</v>
      </c>
      <c r="E9" s="219">
        <v>6</v>
      </c>
      <c r="F9" s="219">
        <v>7</v>
      </c>
      <c r="G9" s="219">
        <v>8</v>
      </c>
      <c r="H9" s="155">
        <v>9</v>
      </c>
      <c r="I9" s="155">
        <v>10</v>
      </c>
      <c r="J9" s="155">
        <v>11</v>
      </c>
      <c r="K9" s="155">
        <v>12</v>
      </c>
      <c r="L9" s="155">
        <v>13</v>
      </c>
      <c r="M9" s="155">
        <v>21</v>
      </c>
      <c r="N9" s="155">
        <v>14</v>
      </c>
      <c r="O9" s="155">
        <v>15</v>
      </c>
    </row>
    <row r="10" spans="1:15" ht="30" customHeight="1">
      <c r="A10" s="433" t="s">
        <v>299</v>
      </c>
      <c r="B10" s="433"/>
      <c r="C10" s="455"/>
      <c r="D10" s="259" t="s">
        <v>41</v>
      </c>
      <c r="E10" s="252">
        <f t="shared" ref="E10:F10" si="0">E11+E12+E13+E14</f>
        <v>5252.75</v>
      </c>
      <c r="F10" s="252">
        <f t="shared" si="0"/>
        <v>0</v>
      </c>
      <c r="G10" s="260">
        <f>F10/E10*100</f>
        <v>0</v>
      </c>
      <c r="H10" s="452" t="s">
        <v>287</v>
      </c>
      <c r="I10" s="452" t="s">
        <v>287</v>
      </c>
      <c r="J10" s="452" t="s">
        <v>287</v>
      </c>
      <c r="K10" s="452" t="s">
        <v>287</v>
      </c>
      <c r="L10" s="452" t="s">
        <v>287</v>
      </c>
      <c r="M10" s="447"/>
      <c r="N10" s="448"/>
      <c r="O10" s="448"/>
    </row>
    <row r="11" spans="1:15" ht="30" customHeight="1">
      <c r="A11" s="433"/>
      <c r="B11" s="433"/>
      <c r="C11" s="456"/>
      <c r="D11" s="158" t="s">
        <v>37</v>
      </c>
      <c r="E11" s="254">
        <f>E17</f>
        <v>1635.8</v>
      </c>
      <c r="F11" s="254">
        <f>F17</f>
        <v>0</v>
      </c>
      <c r="G11" s="257">
        <f t="shared" ref="G11:G13" si="1">F11/E11*100</f>
        <v>0</v>
      </c>
      <c r="H11" s="453"/>
      <c r="I11" s="453"/>
      <c r="J11" s="453"/>
      <c r="K11" s="453"/>
      <c r="L11" s="453"/>
      <c r="M11" s="447"/>
      <c r="N11" s="449"/>
      <c r="O11" s="449"/>
    </row>
    <row r="12" spans="1:15" ht="30" customHeight="1">
      <c r="A12" s="433"/>
      <c r="B12" s="433"/>
      <c r="C12" s="456"/>
      <c r="D12" s="160" t="s">
        <v>2</v>
      </c>
      <c r="E12" s="254">
        <f t="shared" ref="E12:F14" si="2">E18</f>
        <v>2566.4</v>
      </c>
      <c r="F12" s="254">
        <f t="shared" si="2"/>
        <v>0</v>
      </c>
      <c r="G12" s="257">
        <f t="shared" si="1"/>
        <v>0</v>
      </c>
      <c r="H12" s="453"/>
      <c r="I12" s="453"/>
      <c r="J12" s="453"/>
      <c r="K12" s="453"/>
      <c r="L12" s="453"/>
      <c r="M12" s="447"/>
      <c r="N12" s="449"/>
      <c r="O12" s="449"/>
    </row>
    <row r="13" spans="1:15" ht="30" customHeight="1">
      <c r="A13" s="433"/>
      <c r="B13" s="433"/>
      <c r="C13" s="456"/>
      <c r="D13" s="160" t="s">
        <v>43</v>
      </c>
      <c r="E13" s="254">
        <f t="shared" si="2"/>
        <v>1050.55</v>
      </c>
      <c r="F13" s="254">
        <f t="shared" si="2"/>
        <v>0</v>
      </c>
      <c r="G13" s="257">
        <f t="shared" si="1"/>
        <v>0</v>
      </c>
      <c r="H13" s="453"/>
      <c r="I13" s="453"/>
      <c r="J13" s="453"/>
      <c r="K13" s="453"/>
      <c r="L13" s="453"/>
      <c r="M13" s="447"/>
      <c r="N13" s="449"/>
      <c r="O13" s="449"/>
    </row>
    <row r="14" spans="1:15" ht="30" customHeight="1">
      <c r="A14" s="433"/>
      <c r="B14" s="433"/>
      <c r="C14" s="457"/>
      <c r="D14" s="160" t="s">
        <v>267</v>
      </c>
      <c r="E14" s="254">
        <f t="shared" si="2"/>
        <v>0</v>
      </c>
      <c r="F14" s="254">
        <f t="shared" si="2"/>
        <v>0</v>
      </c>
      <c r="G14" s="257">
        <v>0</v>
      </c>
      <c r="H14" s="454"/>
      <c r="I14" s="454"/>
      <c r="J14" s="454"/>
      <c r="K14" s="454"/>
      <c r="L14" s="454"/>
      <c r="M14" s="447"/>
      <c r="N14" s="450"/>
      <c r="O14" s="450"/>
    </row>
    <row r="15" spans="1:15">
      <c r="A15" s="451" t="s">
        <v>36</v>
      </c>
      <c r="B15" s="451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161"/>
      <c r="O15" s="161"/>
    </row>
    <row r="16" spans="1:15" s="255" customFormat="1" ht="41.25" customHeight="1">
      <c r="A16" s="401" t="s">
        <v>451</v>
      </c>
      <c r="B16" s="433" t="s">
        <v>416</v>
      </c>
      <c r="C16" s="425" t="s">
        <v>444</v>
      </c>
      <c r="D16" s="256" t="s">
        <v>41</v>
      </c>
      <c r="E16" s="252">
        <f>SUM(E17:E19)</f>
        <v>5252.75</v>
      </c>
      <c r="F16" s="252">
        <f>SUM(F17:F19)</f>
        <v>0</v>
      </c>
      <c r="G16" s="252">
        <f t="shared" ref="G16:G19" si="3">F16/E16*100</f>
        <v>0</v>
      </c>
      <c r="H16" s="425" t="s">
        <v>337</v>
      </c>
      <c r="I16" s="423" t="s">
        <v>445</v>
      </c>
      <c r="J16" s="458">
        <v>30</v>
      </c>
      <c r="K16" s="459">
        <v>0</v>
      </c>
      <c r="L16" s="460">
        <f>K16/J16</f>
        <v>0</v>
      </c>
      <c r="M16" s="424"/>
      <c r="N16" s="398"/>
      <c r="O16" s="398"/>
    </row>
    <row r="17" spans="1:56" ht="45.75" customHeight="1">
      <c r="A17" s="401"/>
      <c r="B17" s="433"/>
      <c r="C17" s="425"/>
      <c r="D17" s="253" t="s">
        <v>37</v>
      </c>
      <c r="E17" s="159">
        <v>1635.8</v>
      </c>
      <c r="F17" s="159">
        <f>'[1]Финансирование '!F352</f>
        <v>0</v>
      </c>
      <c r="G17" s="159">
        <f t="shared" si="3"/>
        <v>0</v>
      </c>
      <c r="H17" s="425"/>
      <c r="I17" s="423"/>
      <c r="J17" s="458"/>
      <c r="K17" s="459"/>
      <c r="L17" s="460"/>
      <c r="M17" s="424"/>
      <c r="N17" s="421"/>
      <c r="O17" s="421"/>
    </row>
    <row r="18" spans="1:56" ht="52.5" customHeight="1">
      <c r="A18" s="401"/>
      <c r="B18" s="433"/>
      <c r="C18" s="425"/>
      <c r="D18" s="258" t="s">
        <v>2</v>
      </c>
      <c r="E18" s="159">
        <v>2566.4</v>
      </c>
      <c r="F18" s="159">
        <f>'[1]Финансирование '!F353</f>
        <v>0</v>
      </c>
      <c r="G18" s="159">
        <f t="shared" si="3"/>
        <v>0</v>
      </c>
      <c r="H18" s="230" t="s">
        <v>447</v>
      </c>
      <c r="I18" s="228" t="s">
        <v>446</v>
      </c>
      <c r="J18" s="229">
        <v>1</v>
      </c>
      <c r="K18" s="229">
        <v>0</v>
      </c>
      <c r="L18" s="261">
        <f t="shared" ref="L18:L19" si="4">K18/J18*100</f>
        <v>0</v>
      </c>
      <c r="M18" s="424"/>
      <c r="N18" s="421"/>
      <c r="O18" s="421"/>
    </row>
    <row r="19" spans="1:56" ht="56.45" customHeight="1">
      <c r="A19" s="401"/>
      <c r="B19" s="433"/>
      <c r="C19" s="425"/>
      <c r="D19" s="258" t="s">
        <v>43</v>
      </c>
      <c r="E19" s="159">
        <v>1050.55</v>
      </c>
      <c r="F19" s="159">
        <f>'[1]Финансирование '!F354</f>
        <v>0</v>
      </c>
      <c r="G19" s="159">
        <f t="shared" si="3"/>
        <v>0</v>
      </c>
      <c r="H19" s="405" t="s">
        <v>448</v>
      </c>
      <c r="I19" s="410" t="s">
        <v>449</v>
      </c>
      <c r="J19" s="398">
        <v>90</v>
      </c>
      <c r="K19" s="398">
        <v>0</v>
      </c>
      <c r="L19" s="419">
        <f t="shared" si="4"/>
        <v>0</v>
      </c>
      <c r="M19" s="424"/>
      <c r="N19" s="421"/>
      <c r="O19" s="421"/>
    </row>
    <row r="20" spans="1:56" ht="46.5" customHeight="1">
      <c r="A20" s="401"/>
      <c r="B20" s="433"/>
      <c r="C20" s="425"/>
      <c r="D20" s="258" t="s">
        <v>267</v>
      </c>
      <c r="E20" s="159">
        <v>0</v>
      </c>
      <c r="F20" s="159">
        <v>0</v>
      </c>
      <c r="G20" s="159">
        <v>0</v>
      </c>
      <c r="H20" s="409"/>
      <c r="I20" s="412"/>
      <c r="J20" s="422"/>
      <c r="K20" s="422"/>
      <c r="L20" s="420"/>
      <c r="M20" s="229"/>
      <c r="N20" s="422"/>
      <c r="O20" s="422"/>
    </row>
    <row r="21" spans="1:56" s="268" customFormat="1" ht="30" customHeight="1">
      <c r="A21" s="401" t="s">
        <v>452</v>
      </c>
      <c r="B21" s="402" t="s">
        <v>440</v>
      </c>
      <c r="C21" s="405" t="s">
        <v>441</v>
      </c>
      <c r="D21" s="262" t="s">
        <v>41</v>
      </c>
      <c r="E21" s="263">
        <f>SUM(E22:E25)</f>
        <v>0</v>
      </c>
      <c r="F21" s="263">
        <f>SUM(F22:F25)</f>
        <v>0</v>
      </c>
      <c r="G21" s="252">
        <v>0</v>
      </c>
      <c r="H21" s="405" t="s">
        <v>443</v>
      </c>
      <c r="I21" s="410" t="s">
        <v>420</v>
      </c>
      <c r="J21" s="413">
        <v>1.9E-2</v>
      </c>
      <c r="K21" s="413">
        <v>9.6400000000000001E-4</v>
      </c>
      <c r="L21" s="416">
        <f t="shared" ref="L21" si="5">K21/J21*100</f>
        <v>5.0736842105263156</v>
      </c>
      <c r="M21" s="267"/>
      <c r="N21" s="398"/>
      <c r="O21" s="398"/>
    </row>
    <row r="22" spans="1:56" s="265" customFormat="1" ht="30" customHeight="1">
      <c r="A22" s="401"/>
      <c r="B22" s="403"/>
      <c r="C22" s="406"/>
      <c r="D22" s="253" t="s">
        <v>37</v>
      </c>
      <c r="E22" s="226">
        <v>0</v>
      </c>
      <c r="F22" s="226">
        <v>0</v>
      </c>
      <c r="G22" s="159">
        <v>0</v>
      </c>
      <c r="H22" s="408"/>
      <c r="I22" s="411"/>
      <c r="J22" s="414"/>
      <c r="K22" s="414"/>
      <c r="L22" s="417"/>
      <c r="M22" s="264"/>
      <c r="N22" s="399"/>
      <c r="O22" s="399"/>
    </row>
    <row r="23" spans="1:56" s="265" customFormat="1" ht="30" customHeight="1">
      <c r="A23" s="401"/>
      <c r="B23" s="403"/>
      <c r="C23" s="406"/>
      <c r="D23" s="258" t="s">
        <v>442</v>
      </c>
      <c r="E23" s="226">
        <v>0</v>
      </c>
      <c r="F23" s="231">
        <v>0</v>
      </c>
      <c r="G23" s="159">
        <v>0</v>
      </c>
      <c r="H23" s="408"/>
      <c r="I23" s="411"/>
      <c r="J23" s="414"/>
      <c r="K23" s="414"/>
      <c r="L23" s="417"/>
      <c r="M23" s="264"/>
      <c r="N23" s="399"/>
      <c r="O23" s="399"/>
    </row>
    <row r="24" spans="1:56" s="265" customFormat="1" ht="30" customHeight="1">
      <c r="A24" s="401"/>
      <c r="B24" s="403"/>
      <c r="C24" s="406"/>
      <c r="D24" s="258" t="s">
        <v>43</v>
      </c>
      <c r="E24" s="226">
        <v>0</v>
      </c>
      <c r="F24" s="231">
        <v>0</v>
      </c>
      <c r="G24" s="159">
        <v>0</v>
      </c>
      <c r="H24" s="408"/>
      <c r="I24" s="411"/>
      <c r="J24" s="414"/>
      <c r="K24" s="414"/>
      <c r="L24" s="417"/>
      <c r="M24" s="264"/>
      <c r="N24" s="399"/>
      <c r="O24" s="399"/>
    </row>
    <row r="25" spans="1:56" s="264" customFormat="1" ht="30" customHeight="1">
      <c r="A25" s="401"/>
      <c r="B25" s="404"/>
      <c r="C25" s="407"/>
      <c r="D25" s="258" t="s">
        <v>267</v>
      </c>
      <c r="E25" s="226">
        <v>0</v>
      </c>
      <c r="F25" s="226">
        <v>0</v>
      </c>
      <c r="G25" s="159">
        <v>0</v>
      </c>
      <c r="H25" s="409"/>
      <c r="I25" s="412"/>
      <c r="J25" s="415"/>
      <c r="K25" s="415"/>
      <c r="L25" s="418"/>
      <c r="N25" s="400"/>
      <c r="O25" s="400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</row>
    <row r="27" spans="1:56" s="162" customFormat="1">
      <c r="A27" s="162" t="s">
        <v>288</v>
      </c>
      <c r="C27" s="163"/>
    </row>
    <row r="28" spans="1:56" s="162" customFormat="1">
      <c r="A28" s="428" t="s">
        <v>295</v>
      </c>
      <c r="B28" s="428"/>
      <c r="C28" s="428"/>
      <c r="D28" s="428"/>
      <c r="E28" s="428"/>
      <c r="F28" s="428"/>
      <c r="G28" s="428"/>
    </row>
    <row r="29" spans="1:56" ht="13.15" customHeight="1">
      <c r="A29" s="429" t="s">
        <v>297</v>
      </c>
      <c r="B29" s="429"/>
      <c r="C29" s="429"/>
      <c r="D29" s="429"/>
      <c r="E29" s="429"/>
      <c r="F29" s="429"/>
      <c r="G29" s="429"/>
    </row>
    <row r="30" spans="1:56">
      <c r="A30" s="164"/>
      <c r="B30" s="164"/>
    </row>
    <row r="31" spans="1:56" s="165" customFormat="1" ht="21.4" customHeight="1">
      <c r="A31" s="430" t="s">
        <v>415</v>
      </c>
      <c r="B31" s="430"/>
      <c r="C31" s="430"/>
      <c r="D31" s="430"/>
      <c r="E31" s="430"/>
      <c r="F31" s="430"/>
      <c r="G31" s="430"/>
      <c r="H31" s="431"/>
      <c r="I31" s="431"/>
      <c r="J31" s="431"/>
      <c r="K31" s="431"/>
      <c r="L31" s="431"/>
      <c r="M31" s="170"/>
      <c r="N31" s="170"/>
      <c r="O31" s="167" t="s">
        <v>289</v>
      </c>
      <c r="P31" s="166"/>
    </row>
    <row r="32" spans="1:56" ht="33.6" customHeight="1">
      <c r="A32" s="432" t="s">
        <v>419</v>
      </c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171"/>
      <c r="M32" s="171"/>
      <c r="N32" s="171"/>
    </row>
    <row r="33" spans="1:14" ht="18.75">
      <c r="A33" s="386"/>
      <c r="B33" s="427"/>
      <c r="C33" s="169"/>
      <c r="D33" s="116"/>
      <c r="E33" s="117"/>
      <c r="F33" s="117"/>
      <c r="G33" s="117"/>
      <c r="H33" s="218"/>
      <c r="I33" s="218"/>
      <c r="J33" s="218"/>
      <c r="K33" s="169"/>
      <c r="L33" s="171"/>
      <c r="M33" s="171"/>
      <c r="N33" s="171"/>
    </row>
    <row r="34" spans="1:14" ht="18.75">
      <c r="A34" s="384"/>
      <c r="B34" s="384"/>
      <c r="C34" s="384"/>
      <c r="D34" s="426"/>
      <c r="E34" s="426"/>
      <c r="F34" s="426"/>
      <c r="G34" s="426"/>
      <c r="H34" s="426"/>
      <c r="I34" s="426"/>
      <c r="J34" s="426"/>
      <c r="K34" s="426"/>
      <c r="L34" s="171"/>
      <c r="M34" s="171"/>
      <c r="N34" s="171"/>
    </row>
  </sheetData>
  <mergeCells count="62">
    <mergeCell ref="E7:E8"/>
    <mergeCell ref="F7:F8"/>
    <mergeCell ref="G7:G8"/>
    <mergeCell ref="L10:L14"/>
    <mergeCell ref="J16:J17"/>
    <mergeCell ref="K16:K17"/>
    <mergeCell ref="L16:L17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H16:H17"/>
    <mergeCell ref="H19:H20"/>
    <mergeCell ref="A34:K34"/>
    <mergeCell ref="A33:B33"/>
    <mergeCell ref="A28:G28"/>
    <mergeCell ref="A29:G29"/>
    <mergeCell ref="A31:L31"/>
    <mergeCell ref="A32:K32"/>
    <mergeCell ref="A16:A20"/>
    <mergeCell ref="B16:B20"/>
    <mergeCell ref="C16:C20"/>
    <mergeCell ref="I19:I20"/>
    <mergeCell ref="J19:J20"/>
    <mergeCell ref="L19:L20"/>
    <mergeCell ref="N16:N20"/>
    <mergeCell ref="O16:O20"/>
    <mergeCell ref="I16:I17"/>
    <mergeCell ref="M16:M19"/>
    <mergeCell ref="K19:K20"/>
    <mergeCell ref="N21:N25"/>
    <mergeCell ref="O21:O25"/>
    <mergeCell ref="A21:A25"/>
    <mergeCell ref="B21:B25"/>
    <mergeCell ref="C21:C25"/>
    <mergeCell ref="H21:H25"/>
    <mergeCell ref="I21:I25"/>
    <mergeCell ref="J21:J25"/>
    <mergeCell ref="K21:K25"/>
    <mergeCell ref="L21:L25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2023-10-17T09:21:00Z</cp:lastPrinted>
  <dcterms:created xsi:type="dcterms:W3CDTF">2011-05-17T05:04:33Z</dcterms:created>
  <dcterms:modified xsi:type="dcterms:W3CDTF">2024-04-05T09:34:34Z</dcterms:modified>
</cp:coreProperties>
</file>